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 الغلاف" sheetId="1" state="visible" r:id="rId3"/>
    <sheet name="Inputs | المدخلات" sheetId="2" state="visible" r:id="rId4"/>
    <sheet name="Lines | الخطوط" sheetId="3" state="visible" r:id="rId5"/>
    <sheet name="CN list | رموز التعريفة"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<sst xmlns="http://schemas.openxmlformats.org/spreadsheetml/2006/main" count="145" uniqueCount="126">
  <si>
    <t xml:space="preserve">CBAM exposure worksheet</t>
  </si>
  <si>
    <r>
      <rPr>
        <b val="true"/>
        <sz val="18"/>
        <rFont val="DejaVu Sans"/>
        <family val="2"/>
      </rPr>
      <t xml:space="preserve">ورقة تقدير التعرض لآلية تعديل حدود الكربون </t>
    </r>
    <r>
      <rPr>
        <b val="true"/>
        <sz val="18"/>
        <rFont val="Cambria"/>
        <family val="0"/>
        <charset val="1"/>
      </rPr>
      <t xml:space="preserve">(CBAM)</t>
    </r>
  </si>
  <si>
    <r>
      <rPr>
        <sz val="11"/>
        <color rgb="FF6B6B6B"/>
        <rFont val="Cambria"/>
        <family val="0"/>
        <charset val="1"/>
      </rPr>
      <t xml:space="preserve">Condition Precedent | «</t>
    </r>
    <r>
      <rPr>
        <sz val="11"/>
        <color rgb="FF6B6B6B"/>
        <rFont val="DejaVu Sans"/>
        <family val="2"/>
      </rPr>
      <t xml:space="preserve">الشرط المسبق</t>
    </r>
    <r>
      <rPr>
        <sz val="11"/>
        <color rgb="FF6B6B6B"/>
        <rFont val="Cambria"/>
        <family val="0"/>
        <charset val="1"/>
      </rPr>
      <t xml:space="preserve">»</t>
    </r>
  </si>
  <si>
    <t xml:space="preserve">Estimates the CBAM certificate cost on each product line of an exporter to the EU under three EU ETS price scenarios, using the legal method: certificates = embedded emissions minus the free allocation adjustment. The EU importer pays for certificates; this sheet shows the cost that may be passed back to the exporter.</t>
  </si>
  <si>
    <r>
      <rPr>
        <sz val="11"/>
        <color theme="1"/>
        <rFont val="DejaVu Sans"/>
        <family val="2"/>
      </rPr>
      <t xml:space="preserve">تقدّر هذه الورقة تكلفة شهادات </t>
    </r>
    <r>
      <rPr>
        <sz val="11"/>
        <color theme="1"/>
        <rFont val="Calibri"/>
        <family val="2"/>
        <charset val="1"/>
      </rPr>
      <t xml:space="preserve">CBAM </t>
    </r>
    <r>
      <rPr>
        <sz val="11"/>
        <color theme="1"/>
        <rFont val="DejaVu Sans"/>
        <family val="2"/>
      </rPr>
      <t xml:space="preserve">لكل خط منتج لدى مصدّر إلى الاتحاد الأوروبي في ثلاثة سيناريوهات لسعر نظام تداول الانبعاثات الأوروبي وفق الطريقة القانونية</t>
    </r>
    <r>
      <rPr>
        <sz val="11"/>
        <color theme="1"/>
        <rFont val="Calibri"/>
        <family val="2"/>
        <charset val="1"/>
      </rPr>
      <t xml:space="preserve">: </t>
    </r>
    <r>
      <rPr>
        <sz val="11"/>
        <color theme="1"/>
        <rFont val="DejaVu Sans"/>
        <family val="2"/>
      </rPr>
      <t xml:space="preserve">الشهادات </t>
    </r>
    <r>
      <rPr>
        <sz val="11"/>
        <color theme="1"/>
        <rFont val="Calibri"/>
        <family val="2"/>
        <charset val="1"/>
      </rPr>
      <t xml:space="preserve">= </t>
    </r>
    <r>
      <rPr>
        <sz val="11"/>
        <color theme="1"/>
        <rFont val="DejaVu Sans"/>
        <family val="2"/>
      </rPr>
      <t xml:space="preserve">الانبعاثات المضمّنة ناقص تعديل التخصيص المجاني</t>
    </r>
    <r>
      <rPr>
        <sz val="11"/>
        <color theme="1"/>
        <rFont val="Calibri"/>
        <family val="2"/>
        <charset val="1"/>
      </rPr>
      <t xml:space="preserve">. </t>
    </r>
    <r>
      <rPr>
        <sz val="11"/>
        <color theme="1"/>
        <rFont val="DejaVu Sans"/>
        <family val="2"/>
      </rPr>
      <t xml:space="preserve">يدفع المستورد الأوروبي ثمن الشهادات، وتبيّن الورقة الجزء الذي قد يُحمَّل على المصدّر</t>
    </r>
    <r>
      <rPr>
        <sz val="11"/>
        <color theme="1"/>
        <rFont val="Calibri"/>
        <family val="2"/>
        <charset val="1"/>
      </rPr>
      <t xml:space="preserve">.</t>
    </r>
  </si>
  <si>
    <r>
      <rPr>
        <b val="true"/>
        <sz val="11"/>
        <rFont val="Cambria"/>
        <family val="0"/>
        <charset val="1"/>
      </rPr>
      <t xml:space="preserve">How to use | </t>
    </r>
    <r>
      <rPr>
        <b val="true"/>
        <sz val="11"/>
        <rFont val="DejaVu Sans"/>
        <family val="2"/>
      </rPr>
      <t xml:space="preserve">طريقة الاستخدام</t>
    </r>
  </si>
  <si>
    <t xml:space="preserve">1. Inputs tab: choose the year (2026 to 2034), set the three price scenarios, the carbon price paid at origin and the share of cost passed to the exporter. Grey cells are inputs.</t>
  </si>
  <si>
    <r>
      <rPr>
        <sz val="11"/>
        <color rgb="FF6B6B6B"/>
        <rFont val="Cambria"/>
        <family val="0"/>
        <charset val="1"/>
      </rPr>
      <t xml:space="preserve">1. </t>
    </r>
    <r>
      <rPr>
        <sz val="11"/>
        <color rgb="FF6B6B6B"/>
        <rFont val="DejaVu Sans"/>
        <family val="2"/>
      </rPr>
      <t xml:space="preserve">ورقة المدخلات</t>
    </r>
    <r>
      <rPr>
        <sz val="11"/>
        <color rgb="FF6B6B6B"/>
        <rFont val="Cambria"/>
        <family val="0"/>
        <charset val="1"/>
      </rPr>
      <t xml:space="preserve">: </t>
    </r>
    <r>
      <rPr>
        <sz val="11"/>
        <color rgb="FF6B6B6B"/>
        <rFont val="DejaVu Sans"/>
        <family val="2"/>
      </rPr>
      <t xml:space="preserve">اختر السنة </t>
    </r>
    <r>
      <rPr>
        <sz val="11"/>
        <color rgb="FF6B6B6B"/>
        <rFont val="Cambria"/>
        <family val="0"/>
        <charset val="1"/>
      </rPr>
      <t xml:space="preserve">(2026 </t>
    </r>
    <r>
      <rPr>
        <sz val="11"/>
        <color rgb="FF6B6B6B"/>
        <rFont val="DejaVu Sans"/>
        <family val="2"/>
      </rPr>
      <t xml:space="preserve">إلى </t>
    </r>
    <r>
      <rPr>
        <sz val="11"/>
        <color rgb="FF6B6B6B"/>
        <rFont val="Cambria"/>
        <family val="0"/>
        <charset val="1"/>
      </rPr>
      <t xml:space="preserve">2034) </t>
    </r>
    <r>
      <rPr>
        <sz val="11"/>
        <color rgb="FF6B6B6B"/>
        <rFont val="DejaVu Sans"/>
        <family val="2"/>
      </rPr>
      <t xml:space="preserve">وحدد سيناريوهات السعر الثلاثة وسعر الكربون المدفوع في بلد المنشأ ونسبة التكلفة المحمّلة على المصدّر</t>
    </r>
    <r>
      <rPr>
        <sz val="11"/>
        <color rgb="FF6B6B6B"/>
        <rFont val="Cambria"/>
        <family val="0"/>
        <charset val="1"/>
      </rPr>
      <t xml:space="preserve">. </t>
    </r>
    <r>
      <rPr>
        <sz val="11"/>
        <color rgb="FF6B6B6B"/>
        <rFont val="DejaVu Sans"/>
        <family val="2"/>
      </rPr>
      <t xml:space="preserve">الخلايا الرمادية للإدخال</t>
    </r>
    <r>
      <rPr>
        <sz val="11"/>
        <color rgb="FF6B6B6B"/>
        <rFont val="Cambria"/>
        <family val="0"/>
        <charset val="1"/>
      </rPr>
      <t xml:space="preserve">.</t>
    </r>
  </si>
  <si>
    <t xml:space="preserve">2. Lines tab: one row per product. Enter the 8-digit CN code as text, sector, tonnes to the EU, basis (default or actual), direct and indirect embedded emissions per tonne, and the benchmark from the Commission's published benchmarks. Benchmark values in the sample lines are placeholders to be replaced.</t>
  </si>
  <si>
    <r>
      <rPr>
        <sz val="11"/>
        <color rgb="FF6B6B6B"/>
        <rFont val="Cambria"/>
        <family val="0"/>
        <charset val="1"/>
      </rPr>
      <t xml:space="preserve">2. </t>
    </r>
    <r>
      <rPr>
        <sz val="11"/>
        <color rgb="FF6B6B6B"/>
        <rFont val="DejaVu Sans"/>
        <family val="2"/>
      </rPr>
      <t xml:space="preserve">ورقة الخطوط</t>
    </r>
    <r>
      <rPr>
        <sz val="11"/>
        <color rgb="FF6B6B6B"/>
        <rFont val="Cambria"/>
        <family val="0"/>
        <charset val="1"/>
      </rPr>
      <t xml:space="preserve">: </t>
    </r>
    <r>
      <rPr>
        <sz val="11"/>
        <color rgb="FF6B6B6B"/>
        <rFont val="DejaVu Sans"/>
        <family val="2"/>
      </rPr>
      <t xml:space="preserve">صف لكل منتج</t>
    </r>
    <r>
      <rPr>
        <sz val="11"/>
        <color rgb="FF6B6B6B"/>
        <rFont val="Cambria"/>
        <family val="0"/>
        <charset val="1"/>
      </rPr>
      <t xml:space="preserve">. </t>
    </r>
    <r>
      <rPr>
        <sz val="11"/>
        <color rgb="FF6B6B6B"/>
        <rFont val="DejaVu Sans"/>
        <family val="2"/>
      </rPr>
      <t xml:space="preserve">أدخل رمز التعريفة من </t>
    </r>
    <r>
      <rPr>
        <sz val="11"/>
        <color rgb="FF6B6B6B"/>
        <rFont val="Cambria"/>
        <family val="0"/>
        <charset val="1"/>
      </rPr>
      <t xml:space="preserve">8 </t>
    </r>
    <r>
      <rPr>
        <sz val="11"/>
        <color rgb="FF6B6B6B"/>
        <rFont val="DejaVu Sans"/>
        <family val="2"/>
      </rPr>
      <t xml:space="preserve">أرقام كنص والقطاع والأطنان إلى الاتحاد الأوروبي والأساس </t>
    </r>
    <r>
      <rPr>
        <sz val="11"/>
        <color rgb="FF6B6B6B"/>
        <rFont val="Cambria"/>
        <family val="0"/>
        <charset val="1"/>
      </rPr>
      <t xml:space="preserve">(</t>
    </r>
    <r>
      <rPr>
        <sz val="11"/>
        <color rgb="FF6B6B6B"/>
        <rFont val="DejaVu Sans"/>
        <family val="2"/>
      </rPr>
      <t xml:space="preserve">افتراضي أو فعلي</t>
    </r>
    <r>
      <rPr>
        <sz val="11"/>
        <color rgb="FF6B6B6B"/>
        <rFont val="Cambria"/>
        <family val="0"/>
        <charset val="1"/>
      </rPr>
      <t xml:space="preserve">) </t>
    </r>
    <r>
      <rPr>
        <sz val="11"/>
        <color rgb="FF6B6B6B"/>
        <rFont val="DejaVu Sans"/>
        <family val="2"/>
      </rPr>
      <t xml:space="preserve">والانبعاثات المضمّنة المباشرة وغير المباشرة لكل طن والقيمة المرجعية من القيم المنشورة للمفوضية</t>
    </r>
    <r>
      <rPr>
        <sz val="11"/>
        <color rgb="FF6B6B6B"/>
        <rFont val="Cambria"/>
        <family val="0"/>
        <charset val="1"/>
      </rPr>
      <t xml:space="preserve">. </t>
    </r>
    <r>
      <rPr>
        <sz val="11"/>
        <color rgb="FF6B6B6B"/>
        <rFont val="DejaVu Sans"/>
        <family val="2"/>
      </rPr>
      <t xml:space="preserve">القيم المرجعية في الأسطر التجريبية بدائل مؤقتة يجب استبدالها</t>
    </r>
    <r>
      <rPr>
        <sz val="11"/>
        <color rgb="FF6B6B6B"/>
        <rFont val="Cambria"/>
        <family val="0"/>
        <charset val="1"/>
      </rPr>
      <t xml:space="preserve">.</t>
    </r>
  </si>
  <si>
    <t xml:space="preserve">3. Read the certificates and the cost per scenario in the totals row. The totals are an order of magnitude, not a bill. Insert new lines above the last spare row and copy the formulas down.</t>
  </si>
  <si>
    <r>
      <rPr>
        <sz val="11"/>
        <color rgb="FF6B6B6B"/>
        <rFont val="Cambria"/>
        <family val="0"/>
        <charset val="1"/>
      </rPr>
      <t xml:space="preserve">3. </t>
    </r>
    <r>
      <rPr>
        <sz val="11"/>
        <color rgb="FF6B6B6B"/>
        <rFont val="DejaVu Sans"/>
        <family val="2"/>
      </rPr>
      <t xml:space="preserve">اقرأ الشهادات والتكلفة لكل سيناريو في صف الإجمالي</t>
    </r>
    <r>
      <rPr>
        <sz val="11"/>
        <color rgb="FF6B6B6B"/>
        <rFont val="Cambria"/>
        <family val="0"/>
        <charset val="1"/>
      </rPr>
      <t xml:space="preserve">. </t>
    </r>
    <r>
      <rPr>
        <sz val="11"/>
        <color rgb="FF6B6B6B"/>
        <rFont val="DejaVu Sans"/>
        <family val="2"/>
      </rPr>
      <t xml:space="preserve">الأرقام تقدير تقريبي لا فاتورة</t>
    </r>
    <r>
      <rPr>
        <sz val="11"/>
        <color rgb="FF6B6B6B"/>
        <rFont val="Cambria"/>
        <family val="0"/>
        <charset val="1"/>
      </rPr>
      <t xml:space="preserve">. </t>
    </r>
    <r>
      <rPr>
        <sz val="11"/>
        <color rgb="FF6B6B6B"/>
        <rFont val="DejaVu Sans"/>
        <family val="2"/>
      </rPr>
      <t xml:space="preserve">أدرج الأسطر الجديدة فوق آخر صف احتياطي وانسخ الصيغ</t>
    </r>
    <r>
      <rPr>
        <sz val="11"/>
        <color rgb="FF6B6B6B"/>
        <rFont val="Cambria"/>
        <family val="0"/>
        <charset val="1"/>
      </rPr>
      <t xml:space="preserve">.</t>
    </r>
  </si>
  <si>
    <t xml:space="preserve">4. The method: free allocation adjustment = tonnes x CBAM factor x cross-sectoral correction factor x benchmark. Certificates = embedded emissions minus that adjustment, never below zero. A producer below the benchmark owes nothing.</t>
  </si>
  <si>
    <r>
      <rPr>
        <sz val="11"/>
        <color rgb="FF6B6B6B"/>
        <rFont val="Cambria"/>
        <family val="0"/>
        <charset val="1"/>
      </rPr>
      <t xml:space="preserve">4. </t>
    </r>
    <r>
      <rPr>
        <sz val="11"/>
        <color rgb="FF6B6B6B"/>
        <rFont val="DejaVu Sans"/>
        <family val="2"/>
      </rPr>
      <t xml:space="preserve">الطريقة</t>
    </r>
    <r>
      <rPr>
        <sz val="11"/>
        <color rgb="FF6B6B6B"/>
        <rFont val="Cambria"/>
        <family val="0"/>
        <charset val="1"/>
      </rPr>
      <t xml:space="preserve">: </t>
    </r>
    <r>
      <rPr>
        <sz val="11"/>
        <color rgb="FF6B6B6B"/>
        <rFont val="DejaVu Sans"/>
        <family val="2"/>
      </rPr>
      <t xml:space="preserve">تعديل التخصيص المجاني </t>
    </r>
    <r>
      <rPr>
        <sz val="11"/>
        <color rgb="FF6B6B6B"/>
        <rFont val="Cambria"/>
        <family val="0"/>
        <charset val="1"/>
      </rPr>
      <t xml:space="preserve">= </t>
    </r>
    <r>
      <rPr>
        <sz val="11"/>
        <color rgb="FF6B6B6B"/>
        <rFont val="DejaVu Sans"/>
        <family val="2"/>
      </rPr>
      <t xml:space="preserve">الأطنان </t>
    </r>
    <r>
      <rPr>
        <sz val="11"/>
        <color rgb="FF6B6B6B"/>
        <rFont val="Cambria"/>
        <family val="0"/>
        <charset val="1"/>
      </rPr>
      <t xml:space="preserve">× </t>
    </r>
    <r>
      <rPr>
        <sz val="11"/>
        <color rgb="FF6B6B6B"/>
        <rFont val="DejaVu Sans"/>
        <family val="2"/>
      </rPr>
      <t xml:space="preserve">عامل </t>
    </r>
    <r>
      <rPr>
        <sz val="11"/>
        <color rgb="FF6B6B6B"/>
        <rFont val="Cambria"/>
        <family val="0"/>
        <charset val="1"/>
      </rPr>
      <t xml:space="preserve">CBAM × </t>
    </r>
    <r>
      <rPr>
        <sz val="11"/>
        <color rgb="FF6B6B6B"/>
        <rFont val="DejaVu Sans"/>
        <family val="2"/>
      </rPr>
      <t xml:space="preserve">معامل التصحيح القطاعي </t>
    </r>
    <r>
      <rPr>
        <sz val="11"/>
        <color rgb="FF6B6B6B"/>
        <rFont val="Cambria"/>
        <family val="0"/>
        <charset val="1"/>
      </rPr>
      <t xml:space="preserve">× </t>
    </r>
    <r>
      <rPr>
        <sz val="11"/>
        <color rgb="FF6B6B6B"/>
        <rFont val="DejaVu Sans"/>
        <family val="2"/>
      </rPr>
      <t xml:space="preserve">القيمة المرجعية</t>
    </r>
    <r>
      <rPr>
        <sz val="11"/>
        <color rgb="FF6B6B6B"/>
        <rFont val="Cambria"/>
        <family val="0"/>
        <charset val="1"/>
      </rPr>
      <t xml:space="preserve">. </t>
    </r>
    <r>
      <rPr>
        <sz val="11"/>
        <color rgb="FF6B6B6B"/>
        <rFont val="DejaVu Sans"/>
        <family val="2"/>
      </rPr>
      <t xml:space="preserve">الشهادات </t>
    </r>
    <r>
      <rPr>
        <sz val="11"/>
        <color rgb="FF6B6B6B"/>
        <rFont val="Cambria"/>
        <family val="0"/>
        <charset val="1"/>
      </rPr>
      <t xml:space="preserve">= </t>
    </r>
    <r>
      <rPr>
        <sz val="11"/>
        <color rgb="FF6B6B6B"/>
        <rFont val="DejaVu Sans"/>
        <family val="2"/>
      </rPr>
      <t xml:space="preserve">الانبعاثات المضمّنة ناقص هذا التعديل، ولا تقل عن صفر</t>
    </r>
    <r>
      <rPr>
        <sz val="11"/>
        <color rgb="FF6B6B6B"/>
        <rFont val="Cambria"/>
        <family val="0"/>
        <charset val="1"/>
      </rPr>
      <t xml:space="preserve">. </t>
    </r>
    <r>
      <rPr>
        <sz val="11"/>
        <color rgb="FF6B6B6B"/>
        <rFont val="DejaVu Sans"/>
        <family val="2"/>
      </rPr>
      <t xml:space="preserve">المنتج الأقل من القيمة المرجعية لا يدفع شيئًا</t>
    </r>
    <r>
      <rPr>
        <sz val="11"/>
        <color rgb="FF6B6B6B"/>
        <rFont val="Cambria"/>
        <family val="0"/>
        <charset val="1"/>
      </rPr>
      <t xml:space="preserve">.</t>
    </r>
  </si>
  <si>
    <t xml:space="preserve">Sample lines are fictional. Sample benchmark, default and cross-sectoral values are placeholders; replace them with the Commission's published values before any use.</t>
  </si>
  <si>
    <r>
      <rPr>
        <b val="true"/>
        <sz val="11"/>
        <rFont val="Cambria"/>
        <family val="0"/>
        <charset val="1"/>
      </rPr>
      <t xml:space="preserve">Sources and date checked | </t>
    </r>
    <r>
      <rPr>
        <b val="true"/>
        <sz val="11"/>
        <rFont val="DejaVu Sans"/>
        <family val="2"/>
      </rPr>
      <t xml:space="preserve">المصادر وتاريخ التحقق</t>
    </r>
  </si>
  <si>
    <t xml:space="preserve">Checked 18 October 2026. Re-check before use.</t>
  </si>
  <si>
    <t xml:space="preserve">Legal base and certificate surrender: Regulation (EU) 2023/956 (CBAM), Art. 31, as amended by Regulation (EU) 2025/2083.</t>
  </si>
  <si>
    <t xml:space="preserve">CBAM factor (share of free allocation still granted) and its schedule: Directive 2003/87/EC Art. 10a(1a), as amended by Directive (EU) 2023/959.</t>
  </si>
  <si>
    <t xml:space="preserve">Free allocation adjustment and benchmarks: Commission Implementing Regulation (EU) 2025/2620. Default values and mark-ups: Commission Implementing Regulation (EU) 2025/2621.</t>
  </si>
  <si>
    <t xml:space="preserve">Certificate price: quarterly average of EU ETS auction prices in 2026, weekly average from 2027, both published by the Commission. Q3 2026 was reported at EUR 82.32.</t>
  </si>
  <si>
    <t xml:space="preserve">Key dates: certificate sales to declarants start 1 February 2027; first surrender, for 2026 imports, by 30 September 2027.</t>
  </si>
  <si>
    <t xml:space="preserve">Not covered: precursors (complex goods), downstream products (a proposal to extend the scope was still in the legislative process), the UK CBAM (planned for January 2027), and electricity and hydrogen.</t>
  </si>
  <si>
    <t xml:space="preserve">Liability sits with the EU importer (authorised CBAM declarant), not the exporter. Importers below 50 tonnes a year of CBAM goods in total are exempt, so a customer may be out of scope. This sheet estimates the cost that may be passed back to the exporter.</t>
  </si>
  <si>
    <r>
      <rPr>
        <b val="true"/>
        <sz val="11"/>
        <rFont val="Cambria"/>
        <family val="0"/>
        <charset val="1"/>
      </rPr>
      <t xml:space="preserve">Disclaimer | </t>
    </r>
    <r>
      <rPr>
        <b val="true"/>
        <sz val="11"/>
        <rFont val="DejaVu Sans"/>
        <family val="2"/>
      </rPr>
      <t xml:space="preserve">إخلاء مسؤولية</t>
    </r>
  </si>
  <si>
    <t xml:space="preserve">Educational template. All sample data is fictional. Public standards only, summarised as at 18 October 2026; rules change, so check the primary text. It is not legal, credit or investment advice. Its outputs are screening indicators, not a certification or a determination of any project's eligibility or category. Not affiliated with or endorsed by any development finance institution, regulator or bank. This also applies to any standard setter or programme named. Provided as is, without warranty. Do not enter confidential client information. All views here are my own. They do not represent my employer or any other institution.</t>
  </si>
  <si>
    <r>
      <rPr>
        <sz val="11"/>
        <color theme="1"/>
        <rFont val="DejaVu Sans"/>
        <family val="2"/>
      </rPr>
      <t xml:space="preserve">قالب تعليمي</t>
    </r>
    <r>
      <rPr>
        <sz val="11"/>
        <color theme="1"/>
        <rFont val="Calibri"/>
        <family val="2"/>
        <charset val="1"/>
      </rPr>
      <t xml:space="preserve">. </t>
    </r>
    <r>
      <rPr>
        <sz val="11"/>
        <color theme="1"/>
        <rFont val="DejaVu Sans"/>
        <family val="2"/>
      </rPr>
      <t xml:space="preserve">جميع البيانات التجريبية خيالية</t>
    </r>
    <r>
      <rPr>
        <sz val="11"/>
        <color theme="1"/>
        <rFont val="Calibri"/>
        <family val="2"/>
        <charset val="1"/>
      </rPr>
      <t xml:space="preserve">. </t>
    </r>
    <r>
      <rPr>
        <sz val="11"/>
        <color theme="1"/>
        <rFont val="DejaVu Sans"/>
        <family val="2"/>
      </rPr>
      <t xml:space="preserve">يعتمد على معايير منشورة فقط، ملخصة كما في </t>
    </r>
    <r>
      <rPr>
        <sz val="11"/>
        <color theme="1"/>
        <rFont val="Calibri"/>
        <family val="2"/>
        <charset val="1"/>
      </rPr>
      <t xml:space="preserve">18 </t>
    </r>
    <r>
      <rPr>
        <sz val="11"/>
        <color theme="1"/>
        <rFont val="DejaVu Sans"/>
        <family val="2"/>
      </rPr>
      <t xml:space="preserve">أكتوبر </t>
    </r>
    <r>
      <rPr>
        <sz val="11"/>
        <color theme="1"/>
        <rFont val="Calibri"/>
        <family val="2"/>
        <charset val="1"/>
      </rPr>
      <t xml:space="preserve">2026</t>
    </r>
    <r>
      <rPr>
        <sz val="11"/>
        <color theme="1"/>
        <rFont val="DejaVu Sans"/>
        <family val="2"/>
      </rPr>
      <t xml:space="preserve">، وقد تتغير القواعد، فراجع النص الأصلي</t>
    </r>
    <r>
      <rPr>
        <sz val="11"/>
        <color theme="1"/>
        <rFont val="Calibri"/>
        <family val="2"/>
        <charset val="1"/>
      </rPr>
      <t xml:space="preserve">. </t>
    </r>
    <r>
      <rPr>
        <sz val="11"/>
        <color theme="1"/>
        <rFont val="DejaVu Sans"/>
        <family val="2"/>
      </rPr>
      <t xml:space="preserve">ليس استشارة قانونية أو ائتمانية، والمخرجات مؤشرات فحص وليست اعتمادًا أو قرارًا بأهلية أي مشروع أو فئته</t>
    </r>
    <r>
      <rPr>
        <sz val="11"/>
        <color theme="1"/>
        <rFont val="Calibri"/>
        <family val="2"/>
        <charset val="1"/>
      </rPr>
      <t xml:space="preserve">. </t>
    </r>
    <r>
      <rPr>
        <sz val="11"/>
        <color theme="1"/>
        <rFont val="DejaVu Sans"/>
        <family val="2"/>
      </rPr>
      <t xml:space="preserve">لا علاقة للمؤلف بأي مؤسسة تمويل تنموي أو جهة رقابية أو بنك ولا تأييد منها، وينطبق ذلك على أي جهة معايير أو برنامج مذكور</t>
    </r>
    <r>
      <rPr>
        <sz val="11"/>
        <color theme="1"/>
        <rFont val="Calibri"/>
        <family val="2"/>
        <charset val="1"/>
      </rPr>
      <t xml:space="preserve">. </t>
    </r>
    <r>
      <rPr>
        <sz val="11"/>
        <color theme="1"/>
        <rFont val="DejaVu Sans"/>
        <family val="2"/>
      </rPr>
      <t xml:space="preserve">تُقدَّم كما هي دون ضمان</t>
    </r>
    <r>
      <rPr>
        <sz val="11"/>
        <color theme="1"/>
        <rFont val="Calibri"/>
        <family val="2"/>
        <charset val="1"/>
      </rPr>
      <t xml:space="preserve">. </t>
    </r>
    <r>
      <rPr>
        <sz val="11"/>
        <color theme="1"/>
        <rFont val="DejaVu Sans"/>
        <family val="2"/>
      </rPr>
      <t xml:space="preserve">لا تُدخل بيانات عملاء سرية</t>
    </r>
    <r>
      <rPr>
        <sz val="11"/>
        <color theme="1"/>
        <rFont val="Calibri"/>
        <family val="2"/>
        <charset val="1"/>
      </rPr>
      <t xml:space="preserve">. </t>
    </r>
    <r>
      <rPr>
        <sz val="11"/>
        <color theme="1"/>
        <rFont val="DejaVu Sans"/>
        <family val="2"/>
      </rPr>
      <t xml:space="preserve">الآراء الواردة هنا آرائي الشخصية، ولا تمثل جهة عملي ولا أي مؤسسة أخرى</t>
    </r>
    <r>
      <rPr>
        <sz val="11"/>
        <color theme="1"/>
        <rFont val="Calibri"/>
        <family val="2"/>
        <charset val="1"/>
      </rPr>
      <t xml:space="preserve">.</t>
    </r>
  </si>
  <si>
    <r>
      <rPr>
        <sz val="11"/>
        <color rgb="FF6B6B6B"/>
        <rFont val="Cambria"/>
        <family val="0"/>
        <charset val="1"/>
      </rPr>
      <t xml:space="preserve">Version | </t>
    </r>
    <r>
      <rPr>
        <sz val="11"/>
        <color rgb="FF6B6B6B"/>
        <rFont val="DejaVu Sans"/>
        <family val="2"/>
      </rPr>
      <t xml:space="preserve">الإصدار</t>
    </r>
    <r>
      <rPr>
        <sz val="11"/>
        <color rgb="FF6B6B6B"/>
        <rFont val="Cambria"/>
        <family val="0"/>
        <charset val="1"/>
      </rPr>
      <t xml:space="preserve">: v1.1 | 18 October 2026</t>
    </r>
  </si>
  <si>
    <t xml:space="preserve">Item</t>
  </si>
  <si>
    <t xml:space="preserve">البند</t>
  </si>
  <si>
    <r>
      <rPr>
        <b val="true"/>
        <sz val="11"/>
        <color rgb="FFFFFFFF"/>
        <rFont val="Calibri"/>
        <family val="0"/>
        <charset val="1"/>
      </rPr>
      <t xml:space="preserve">Value | </t>
    </r>
    <r>
      <rPr>
        <b val="true"/>
        <sz val="11"/>
        <color rgb="FFFFFFFF"/>
        <rFont val="DejaVu Sans"/>
        <family val="2"/>
      </rPr>
      <t xml:space="preserve">القيمة</t>
    </r>
  </si>
  <si>
    <t xml:space="preserve">Note</t>
  </si>
  <si>
    <t xml:space="preserve">Year of imports (2026 to 2034)</t>
  </si>
  <si>
    <t xml:space="preserve">سنة الاستيراد</t>
  </si>
  <si>
    <t xml:space="preserve">Choose 2026 to 2034. The list is restricted to those years.</t>
  </si>
  <si>
    <t xml:space="preserve">Scenario 1: low price (EUR per tCO2e)</t>
  </si>
  <si>
    <r>
      <rPr>
        <sz val="11"/>
        <color theme="1"/>
        <rFont val="DejaVu Sans"/>
        <family val="2"/>
      </rPr>
      <t xml:space="preserve">السيناريو </t>
    </r>
    <r>
      <rPr>
        <sz val="11"/>
        <color theme="1"/>
        <rFont val="Calibri"/>
        <family val="2"/>
        <charset val="1"/>
      </rPr>
      <t xml:space="preserve">1: </t>
    </r>
    <r>
      <rPr>
        <sz val="11"/>
        <color theme="1"/>
        <rFont val="DejaVu Sans"/>
        <family val="2"/>
      </rPr>
      <t xml:space="preserve">سعر منخفض</t>
    </r>
  </si>
  <si>
    <t xml:space="preserve">Illustrative</t>
  </si>
  <si>
    <t xml:space="preserve">Scenario 2: base price (EUR per tCO2e)</t>
  </si>
  <si>
    <r>
      <rPr>
        <sz val="11"/>
        <color theme="1"/>
        <rFont val="DejaVu Sans"/>
        <family val="2"/>
      </rPr>
      <t xml:space="preserve">السيناريو </t>
    </r>
    <r>
      <rPr>
        <sz val="11"/>
        <color theme="1"/>
        <rFont val="Calibri"/>
        <family val="2"/>
        <charset val="1"/>
      </rPr>
      <t xml:space="preserve">2: </t>
    </r>
    <r>
      <rPr>
        <sz val="11"/>
        <color theme="1"/>
        <rFont val="DejaVu Sans"/>
        <family val="2"/>
      </rPr>
      <t xml:space="preserve">سعر أساسي</t>
    </r>
  </si>
  <si>
    <t xml:space="preserve">Illustrative, near the Q3 2026 price of EUR 82.32 reported from the Commission's publication. The certificate price for 2026 imports is the quarterly average of EU ETS auction prices, published by the Commission; from 2027 it is the weekly average. Sales to declarants start 1 February 2027; first surrender is 30 September 2027 for 2026 imports.</t>
  </si>
  <si>
    <t xml:space="preserve">Scenario 3: high price (EUR per tCO2e)</t>
  </si>
  <si>
    <r>
      <rPr>
        <sz val="11"/>
        <color theme="1"/>
        <rFont val="DejaVu Sans"/>
        <family val="2"/>
      </rPr>
      <t xml:space="preserve">السيناريو </t>
    </r>
    <r>
      <rPr>
        <sz val="11"/>
        <color theme="1"/>
        <rFont val="Calibri"/>
        <family val="2"/>
        <charset val="1"/>
      </rPr>
      <t xml:space="preserve">3: </t>
    </r>
    <r>
      <rPr>
        <sz val="11"/>
        <color theme="1"/>
        <rFont val="DejaVu Sans"/>
        <family val="2"/>
      </rPr>
      <t xml:space="preserve">سعر مرتفع</t>
    </r>
  </si>
  <si>
    <t xml:space="preserve">Carbon price effectively paid in the country of origin (EUR per tCO2e)</t>
  </si>
  <si>
    <t xml:space="preserve">سعر الكربون المدفوع فعليًا في بلد المنشأ</t>
  </si>
  <si>
    <t xml:space="preserve">Egypt: 0. The EU implementing rules on deducting a carbon price paid at origin were still in draft at 18 October 2026, so treat any deduction as an approximation. The deduction here is applied to total embedded emissions, not to certificates.</t>
  </si>
  <si>
    <t xml:space="preserve">Default-value mark-up (see table in rows 23 to 27)</t>
  </si>
  <si>
    <r>
      <rPr>
        <sz val="11"/>
        <color theme="1"/>
        <rFont val="DejaVu Sans"/>
        <family val="2"/>
      </rPr>
      <t xml:space="preserve">هامش الزيادة على القيم الافتراضية </t>
    </r>
    <r>
      <rPr>
        <sz val="11"/>
        <color theme="1"/>
        <rFont val="Calibri"/>
        <family val="2"/>
        <charset val="1"/>
      </rPr>
      <t xml:space="preserve">(</t>
    </r>
    <r>
      <rPr>
        <sz val="11"/>
        <color theme="1"/>
        <rFont val="DejaVu Sans"/>
        <family val="2"/>
      </rPr>
      <t xml:space="preserve">انظر الجدول في الصفوف </t>
    </r>
    <r>
      <rPr>
        <sz val="11"/>
        <color theme="1"/>
        <rFont val="Calibri"/>
        <family val="2"/>
        <charset val="1"/>
      </rPr>
      <t xml:space="preserve">23 </t>
    </r>
    <r>
      <rPr>
        <sz val="11"/>
        <color theme="1"/>
        <rFont val="DejaVu Sans"/>
        <family val="2"/>
      </rPr>
      <t xml:space="preserve">إلى </t>
    </r>
    <r>
      <rPr>
        <sz val="11"/>
        <color theme="1"/>
        <rFont val="Calibri"/>
        <family val="2"/>
        <charset val="1"/>
      </rPr>
      <t xml:space="preserve">27)</t>
    </r>
  </si>
  <si>
    <t xml:space="preserve">by table</t>
  </si>
  <si>
    <t xml:space="preserve">Mark-up is applied only to default values. Steel, aluminium, cement: 10% (2026), 20% (2027), 30% (2028 onward). Fertilisers: 1%. Source: Implementing Regulation (EU) 2025/2621. The Commission is due to review default values and mark-ups by the end of 2027.</t>
  </si>
  <si>
    <t xml:space="preserve">Share of cost passed to the exporter (%)</t>
  </si>
  <si>
    <t xml:space="preserve">نسبة التكلفة المحمّلة على المصدّر</t>
  </si>
  <si>
    <t xml:space="preserve">Commercial assumption (illustrative 50%). The legal liability sits with the EU importer.</t>
  </si>
  <si>
    <t xml:space="preserve">CBAM factor (share of free allocation still granted; Directive 2003/87/EC Art. 10a(1a))</t>
  </si>
  <si>
    <t xml:space="preserve">Year</t>
  </si>
  <si>
    <t xml:space="preserve">السنة</t>
  </si>
  <si>
    <t xml:space="preserve">CBAM factor</t>
  </si>
  <si>
    <t xml:space="preserve">Phase-in share of CBAM obligation (1 minus factor)</t>
  </si>
  <si>
    <t xml:space="preserve">Factor used (for the year chosen)</t>
  </si>
  <si>
    <t xml:space="preserve">Cross-sectoral correction factor (CSCF)</t>
  </si>
  <si>
    <t xml:space="preserve">Use the value the Commission publishes for the year. Shown as 1.0 for 2026 to 2034 in Commission guidance material, described there as preliminary. Placeholder until confirmed.</t>
  </si>
  <si>
    <t xml:space="preserve">Default-value mark-up by sector and year (applied to default values only)</t>
  </si>
  <si>
    <t xml:space="preserve">Sector</t>
  </si>
  <si>
    <r>
      <rPr>
        <sz val="11"/>
        <color theme="1"/>
        <rFont val="DejaVu Sans"/>
        <family val="2"/>
      </rPr>
      <t xml:space="preserve">القطاع </t>
    </r>
    <r>
      <rPr>
        <sz val="11"/>
        <color theme="1"/>
        <rFont val="Calibri"/>
        <family val="2"/>
        <charset val="1"/>
      </rPr>
      <t xml:space="preserve">(2028 </t>
    </r>
    <r>
      <rPr>
        <sz val="11"/>
        <color theme="1"/>
        <rFont val="DejaVu Sans"/>
        <family val="2"/>
      </rPr>
      <t xml:space="preserve">تعني </t>
    </r>
    <r>
      <rPr>
        <sz val="11"/>
        <color theme="1"/>
        <rFont val="Calibri"/>
        <family val="2"/>
        <charset val="1"/>
      </rPr>
      <t xml:space="preserve">2028 </t>
    </r>
    <r>
      <rPr>
        <sz val="11"/>
        <color theme="1"/>
        <rFont val="DejaVu Sans"/>
        <family val="2"/>
      </rPr>
      <t xml:space="preserve">وما بعدها</t>
    </r>
    <r>
      <rPr>
        <sz val="11"/>
        <color theme="1"/>
        <rFont val="Calibri"/>
        <family val="2"/>
        <charset val="1"/>
      </rPr>
      <t xml:space="preserve">)</t>
    </r>
  </si>
  <si>
    <t xml:space="preserve">Steel</t>
  </si>
  <si>
    <t xml:space="preserve">الصلب</t>
  </si>
  <si>
    <t xml:space="preserve">Aluminium</t>
  </si>
  <si>
    <t xml:space="preserve">الألومنيوم</t>
  </si>
  <si>
    <t xml:space="preserve">Cement</t>
  </si>
  <si>
    <t xml:space="preserve">الأسمنت</t>
  </si>
  <si>
    <t xml:space="preserve">Fertiliser</t>
  </si>
  <si>
    <t xml:space="preserve">الأسمدة</t>
  </si>
  <si>
    <t xml:space="preserve">The 2028 column applies to 2028 and later. Source: Implementing Regulation (EU) 2025/2621.</t>
  </si>
  <si>
    <t xml:space="preserve">EU importer annual CBAM-goods volume above 50 tonnes? (Y/N)</t>
  </si>
  <si>
    <r>
      <rPr>
        <sz val="11"/>
        <color theme="1"/>
        <rFont val="DejaVu Sans"/>
        <family val="2"/>
      </rPr>
      <t xml:space="preserve">هل يتجاوز حجم سلع </t>
    </r>
    <r>
      <rPr>
        <sz val="11"/>
        <color theme="1"/>
        <rFont val="Calibri"/>
        <family val="2"/>
        <charset val="1"/>
      </rPr>
      <t xml:space="preserve">CBAM </t>
    </r>
    <r>
      <rPr>
        <sz val="11"/>
        <color theme="1"/>
        <rFont val="DejaVu Sans"/>
        <family val="2"/>
      </rPr>
      <t xml:space="preserve">السنوي للمستورد </t>
    </r>
    <r>
      <rPr>
        <sz val="11"/>
        <color theme="1"/>
        <rFont val="Calibri"/>
        <family val="2"/>
        <charset val="1"/>
      </rPr>
      <t xml:space="preserve">50 </t>
    </r>
    <r>
      <rPr>
        <sz val="11"/>
        <color theme="1"/>
        <rFont val="DejaVu Sans"/>
        <family val="2"/>
      </rPr>
      <t xml:space="preserve">طنًا؟</t>
    </r>
  </si>
  <si>
    <t xml:space="preserve">Y</t>
  </si>
  <si>
    <t xml:space="preserve">Importers below 50 tonnes a year of CBAM goods in total are exempt (not for electricity or hydrogen). If N, the exporter-share column shows zero.</t>
  </si>
  <si>
    <t xml:space="preserve">Indirect emissions count for cement and fertilisers only in this sheet (steel and aluminium defaults show none). Confirm against Regulation (EU) 2023/956 Annex IV for your products.</t>
  </si>
  <si>
    <t xml:space="preserve">Product</t>
  </si>
  <si>
    <t xml:space="preserve">المنتج</t>
  </si>
  <si>
    <t xml:space="preserve">CN code (8 digits, text)</t>
  </si>
  <si>
    <t xml:space="preserve">Tonnes to EU</t>
  </si>
  <si>
    <t xml:space="preserve">Basis (default / actual)</t>
  </si>
  <si>
    <t xml:space="preserve">Direct tCO2e per tonne</t>
  </si>
  <si>
    <t xml:space="preserve">Indirect tCO2e per tonne</t>
  </si>
  <si>
    <t xml:space="preserve">Benchmark tCO2e per tonne (from Commission's published benchmarks; sample = placeholder)</t>
  </si>
  <si>
    <t xml:space="preserve">Mark-up</t>
  </si>
  <si>
    <t xml:space="preserve">Embedded total tCO2e</t>
  </si>
  <si>
    <t xml:space="preserve">Free allocation adjustment tCO2e</t>
  </si>
  <si>
    <t xml:space="preserve">Certificates to surrender</t>
  </si>
  <si>
    <t xml:space="preserve">Cost S1 EUR</t>
  </si>
  <si>
    <t xml:space="preserve">Cost S2 EUR</t>
  </si>
  <si>
    <t xml:space="preserve">Cost S3 EUR</t>
  </si>
  <si>
    <t xml:space="preserve">Cost per tonne at S2 EUR</t>
  </si>
  <si>
    <t xml:space="preserve">Exporter share of cost at S2 EUR</t>
  </si>
  <si>
    <t xml:space="preserve">Check</t>
  </si>
  <si>
    <t xml:space="preserve">Reinforcing bar (default)</t>
  </si>
  <si>
    <t xml:space="preserve">حديد تسليح</t>
  </si>
  <si>
    <t xml:space="preserve">7214 99 10</t>
  </si>
  <si>
    <t xml:space="preserve">default</t>
  </si>
  <si>
    <t xml:space="preserve">Wire rod (default)</t>
  </si>
  <si>
    <r>
      <rPr>
        <sz val="11"/>
        <color theme="1"/>
        <rFont val="DejaVu Sans"/>
        <family val="2"/>
      </rPr>
      <t xml:space="preserve">قضبان وأسلاك مدرفلة </t>
    </r>
    <r>
      <rPr>
        <sz val="11"/>
        <color theme="1"/>
        <rFont val="Calibri"/>
        <family val="2"/>
        <charset val="1"/>
      </rPr>
      <t xml:space="preserve">(</t>
    </r>
    <r>
      <rPr>
        <sz val="11"/>
        <color theme="1"/>
        <rFont val="DejaVu Sans"/>
        <family val="2"/>
      </rPr>
      <t xml:space="preserve">لفائف</t>
    </r>
    <r>
      <rPr>
        <sz val="11"/>
        <color theme="1"/>
        <rFont val="Calibri"/>
        <family val="2"/>
        <charset val="1"/>
      </rPr>
      <t xml:space="preserve">)</t>
    </r>
  </si>
  <si>
    <t xml:space="preserve">7213 91 10</t>
  </si>
  <si>
    <t xml:space="preserve">Urea (default)</t>
  </si>
  <si>
    <t xml:space="preserve">يوريا</t>
  </si>
  <si>
    <t xml:space="preserve">3102 10 19</t>
  </si>
  <si>
    <r>
      <rPr>
        <b val="true"/>
        <sz val="11"/>
        <rFont val="Cambria"/>
        <family val="0"/>
        <charset val="1"/>
      </rPr>
      <t xml:space="preserve">Total | </t>
    </r>
    <r>
      <rPr>
        <b val="true"/>
        <sz val="11"/>
        <rFont val="DejaVu Sans"/>
        <family val="2"/>
      </rPr>
      <t xml:space="preserve">الإجمالي</t>
    </r>
  </si>
  <si>
    <t xml:space="preserve">Urea (actual, verified): comparison only, not in total</t>
  </si>
  <si>
    <r>
      <rPr>
        <sz val="11"/>
        <color theme="1"/>
        <rFont val="DejaVu Sans"/>
        <family val="2"/>
      </rPr>
      <t xml:space="preserve">يوريا </t>
    </r>
    <r>
      <rPr>
        <sz val="11"/>
        <color theme="1"/>
        <rFont val="Calibri"/>
        <family val="2"/>
        <charset val="1"/>
      </rPr>
      <t xml:space="preserve">(</t>
    </r>
    <r>
      <rPr>
        <sz val="11"/>
        <color theme="1"/>
        <rFont val="DejaVu Sans"/>
        <family val="2"/>
      </rPr>
      <t xml:space="preserve">فعلي</t>
    </r>
    <r>
      <rPr>
        <sz val="11"/>
        <color theme="1"/>
        <rFont val="Calibri"/>
        <family val="2"/>
        <charset val="1"/>
      </rPr>
      <t xml:space="preserve">): </t>
    </r>
    <r>
      <rPr>
        <sz val="11"/>
        <color theme="1"/>
        <rFont val="DejaVu Sans"/>
        <family val="2"/>
      </rPr>
      <t xml:space="preserve">للمقارنة فقط</t>
    </r>
  </si>
  <si>
    <t xml:space="preserve">actual</t>
  </si>
  <si>
    <r>
      <rPr>
        <b val="true"/>
        <sz val="11"/>
        <rFont val="Cambria"/>
        <family val="0"/>
        <charset val="1"/>
      </rPr>
      <t xml:space="preserve">Default vs actual (urea sample): saving at S2 from verified actual data instead of the default (EUR) | </t>
    </r>
    <r>
      <rPr>
        <b val="true"/>
        <sz val="11"/>
        <rFont val="DejaVu Sans"/>
        <family val="2"/>
      </rPr>
      <t xml:space="preserve">الوفر من البيانات الفعلية</t>
    </r>
  </si>
  <si>
    <t xml:space="preserve">This is the most you would pay for verification before actual data stops paying for itself, at the base price and the year chosen.</t>
  </si>
  <si>
    <t xml:space="preserve">Sample lines are fictional. Sample benchmark values (column I), default values and the CN codes are placeholders; replace them with the Commission's published values. Benchmarks and default values are published per 8-digit CN code. Insert new lines above the last spare row (row 5) and copy the formulas down.</t>
  </si>
  <si>
    <t xml:space="preserve">Embedded total = tonnes x (direct + indirect where in scope) x (1 + mark-up). Free allocation adjustment = tonnes x CBAM factor x CSCF x benchmark. Certificates = max(0, embedded - adjustment). Cost = certificates x price - embedded x carbon price paid at origin (not below zero).</t>
  </si>
  <si>
    <t xml:space="preserve">Short label (own words)</t>
  </si>
  <si>
    <t xml:space="preserve">Benchmark used in the sample (placeholder)</t>
  </si>
  <si>
    <t xml:space="preserve">Embedded value used in the sample (placeholder)</t>
  </si>
  <si>
    <t xml:space="preserve">Where to find the real value</t>
  </si>
  <si>
    <t xml:space="preserve">Steel bars of a type used for concrete reinforcement</t>
  </si>
  <si>
    <t xml:space="preserve">1.9 (default)</t>
  </si>
  <si>
    <t xml:space="preserve">Annex tables of Implementing Regulations (EU) 2025/2620 (benchmarks) and 2025/2621 (default values); Commission CBAM pages</t>
  </si>
  <si>
    <t xml:space="preserve">Steel wire rod in coils for concrete reinforcement, under 14 mm</t>
  </si>
  <si>
    <t xml:space="preserve">2.0 (default)</t>
  </si>
  <si>
    <t xml:space="preserve">Urea, over 45% nitrogen (check the exact sub-code)</t>
  </si>
  <si>
    <t xml:space="preserve">1.31 direct + 0.08 indirect (default)</t>
  </si>
  <si>
    <t xml:space="preserve">Only the three sample codes are shown. Full list: Annex I of Regulation (EU) 2023/956. Benchmarks: https://eur-lex.europa.eu/eli/reg_impl/2025/2620/oj/eng . Default values and mark-ups: https://eur-lex.europa.eu/eli/reg_impl/2025/2621/oj/eng . All values on this tab are placeholders for the sample; replace them with the published values.</t>
  </si>
</sst>
</file>

<file path=xl/styles.xml><?xml version="1.0" encoding="utf-8"?>
<styleSheet xmlns="http://schemas.openxmlformats.org/spreadsheetml/2006/main">
  <numFmts count="6">
    <numFmt numFmtId="164" formatCode="General"/>
    <numFmt numFmtId="165" formatCode="0%"/>
    <numFmt numFmtId="166" formatCode="0.0%"/>
    <numFmt numFmtId="167" formatCode="@"/>
    <numFmt numFmtId="168" formatCode="#,##0;\-#,##0;\-"/>
    <numFmt numFmtId="169" formatCode="0.000"/>
  </numFmts>
  <fonts count="13">
    <font>
      <sz val="11"/>
      <color theme="1"/>
      <name val="Calibri"/>
      <family val="2"/>
      <charset val="1"/>
    </font>
    <font>
      <sz val="10"/>
      <name val="Arial"/>
      <family val="0"/>
    </font>
    <font>
      <sz val="10"/>
      <name val="Arial"/>
      <family val="0"/>
    </font>
    <font>
      <sz val="10"/>
      <name val="Arial"/>
      <family val="0"/>
    </font>
    <font>
      <b val="true"/>
      <sz val="18"/>
      <name val="Cambria"/>
      <family val="0"/>
      <charset val="1"/>
    </font>
    <font>
      <b val="true"/>
      <sz val="18"/>
      <name val="DejaVu Sans"/>
      <family val="2"/>
    </font>
    <font>
      <sz val="11"/>
      <color rgb="FF6B6B6B"/>
      <name val="Cambria"/>
      <family val="0"/>
      <charset val="1"/>
    </font>
    <font>
      <sz val="11"/>
      <color rgb="FF6B6B6B"/>
      <name val="DejaVu Sans"/>
      <family val="2"/>
    </font>
    <font>
      <sz val="11"/>
      <color theme="1"/>
      <name val="DejaVu Sans"/>
      <family val="2"/>
    </font>
    <font>
      <b val="true"/>
      <sz val="11"/>
      <name val="Cambria"/>
      <family val="0"/>
      <charset val="1"/>
    </font>
    <font>
      <b val="true"/>
      <sz val="11"/>
      <name val="DejaVu Sans"/>
      <family val="2"/>
    </font>
    <font>
      <b val="true"/>
      <sz val="11"/>
      <color rgb="FFFFFFFF"/>
      <name val="Calibri"/>
      <family val="0"/>
      <charset val="1"/>
    </font>
    <font>
      <b val="true"/>
      <sz val="11"/>
      <color rgb="FFFFFFFF"/>
      <name val="DejaVu Sans"/>
      <family val="2"/>
    </font>
  </fonts>
  <fills count="4">
    <fill>
      <patternFill patternType="none"/>
    </fill>
    <fill>
      <patternFill patternType="gray125"/>
    </fill>
    <fill>
      <patternFill patternType="solid">
        <fgColor rgb="FF000000"/>
        <bgColor rgb="FF003300"/>
      </patternFill>
    </fill>
    <fill>
      <patternFill patternType="solid">
        <fgColor rgb="FFF2F2F2"/>
        <bgColor rgb="FFFFFFFF"/>
      </patternFill>
    </fill>
  </fills>
  <borders count="2">
    <border diagonalUp="false" diagonalDown="false">
      <left/>
      <right/>
      <top/>
      <bottom/>
      <diagonal/>
    </border>
    <border diagonalUp="false" diagonalDown="false">
      <left style="thin">
        <color rgb="FF6B6B6B"/>
      </left>
      <right style="thin">
        <color rgb="FF6B6B6B"/>
      </right>
      <top style="thin">
        <color rgb="FF6B6B6B"/>
      </top>
      <bottom style="thin">
        <color rgb="FF6B6B6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1" fillId="2" borderId="1" xfId="0" applyFont="true" applyBorder="true" applyAlignment="true" applyProtection="false">
      <alignment horizontal="general" vertical="center" textRotation="0" wrapText="true" indent="0" shrinkToFit="false"/>
      <protection locked="true" hidden="false"/>
    </xf>
    <xf numFmtId="164" fontId="12" fillId="2" borderId="1" xfId="0" applyFont="true" applyBorder="true" applyAlignment="true" applyProtection="false">
      <alignment horizontal="general" vertical="center" textRotation="0" wrapText="true" indent="0" shrinkToFit="false"/>
      <protection locked="true" hidden="false"/>
    </xf>
    <xf numFmtId="164" fontId="0" fillId="3" borderId="0" xfId="0" applyFont="false" applyBorder="false" applyAlignment="true" applyProtection="false">
      <alignment horizontal="general" vertical="top" textRotation="0" wrapText="true" indent="0" shrinkToFit="false"/>
      <protection locked="true" hidden="false"/>
    </xf>
    <xf numFmtId="165" fontId="0" fillId="3" borderId="0" xfId="0" applyFont="fals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0" fillId="3" borderId="0" xfId="0" applyFont="false" applyBorder="false" applyAlignment="false" applyProtection="false">
      <alignment horizontal="general" vertical="bottom" textRotation="0" wrapText="false" indent="0" shrinkToFit="false"/>
      <protection locked="true" hidden="false"/>
    </xf>
    <xf numFmtId="164" fontId="0" fillId="3" borderId="0" xfId="0" applyFont="true" applyBorder="false" applyAlignment="false" applyProtection="false">
      <alignment horizontal="general" vertical="bottom" textRotation="0" wrapText="false" indent="0" shrinkToFit="false"/>
      <protection locked="true" hidden="false"/>
    </xf>
    <xf numFmtId="167" fontId="0" fillId="3" borderId="0" xfId="0" applyFont="true" applyBorder="false" applyAlignment="false" applyProtection="false">
      <alignment horizontal="general" vertical="bottom" textRotation="0" wrapText="false" indent="0" shrinkToFit="false"/>
      <protection locked="true" hidden="false"/>
    </xf>
    <xf numFmtId="168" fontId="0" fillId="3" borderId="0" xfId="0" applyFont="false" applyBorder="false" applyAlignment="false" applyProtection="false">
      <alignment horizontal="general" vertical="bottom" textRotation="0" wrapText="false" indent="0" shrinkToFit="false"/>
      <protection locked="true" hidden="false"/>
    </xf>
    <xf numFmtId="169" fontId="0" fillId="3"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3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10"/>
  </cols>
  <sheetData>
    <row r="1" customFormat="false" ht="22.35" hidden="false" customHeight="false" outlineLevel="0" collapsed="false">
      <c r="A1" s="1" t="s">
        <v>0</v>
      </c>
    </row>
    <row r="2" customFormat="false" ht="23.1" hidden="false" customHeight="false" outlineLevel="0" collapsed="false">
      <c r="A2" s="2" t="s">
        <v>1</v>
      </c>
    </row>
    <row r="3" customFormat="false" ht="15" hidden="false" customHeight="false" outlineLevel="0" collapsed="false">
      <c r="A3" s="3" t="s">
        <v>2</v>
      </c>
    </row>
    <row r="4" customFormat="false" ht="15" hidden="false" customHeight="false" outlineLevel="0" collapsed="false">
      <c r="A4" s="4"/>
    </row>
    <row r="5" customFormat="false" ht="35.05" hidden="false" customHeight="false" outlineLevel="0" collapsed="false">
      <c r="A5" s="4" t="s">
        <v>3</v>
      </c>
    </row>
    <row r="6" customFormat="false" ht="41.75" hidden="false" customHeight="false" outlineLevel="0" collapsed="false">
      <c r="A6" s="5" t="s">
        <v>4</v>
      </c>
    </row>
    <row r="7" customFormat="false" ht="15" hidden="false" customHeight="false" outlineLevel="0" collapsed="false">
      <c r="A7" s="4"/>
    </row>
    <row r="8" customFormat="false" ht="15" hidden="false" customHeight="false" outlineLevel="0" collapsed="false">
      <c r="A8" s="6" t="s">
        <v>5</v>
      </c>
    </row>
    <row r="9" customFormat="false" ht="23.85" hidden="false" customHeight="false" outlineLevel="0" collapsed="false">
      <c r="A9" s="4" t="s">
        <v>6</v>
      </c>
    </row>
    <row r="10" customFormat="false" ht="28.35" hidden="false" customHeight="false" outlineLevel="0" collapsed="false">
      <c r="A10" s="3" t="s">
        <v>7</v>
      </c>
    </row>
    <row r="11" customFormat="false" ht="35.05" hidden="false" customHeight="false" outlineLevel="0" collapsed="false">
      <c r="A11" s="4" t="s">
        <v>8</v>
      </c>
    </row>
    <row r="12" customFormat="false" ht="41.75" hidden="false" customHeight="false" outlineLevel="0" collapsed="false">
      <c r="A12" s="3" t="s">
        <v>9</v>
      </c>
    </row>
    <row r="13" customFormat="false" ht="23.85" hidden="false" customHeight="false" outlineLevel="0" collapsed="false">
      <c r="A13" s="4" t="s">
        <v>10</v>
      </c>
    </row>
    <row r="14" customFormat="false" ht="28.35" hidden="false" customHeight="false" outlineLevel="0" collapsed="false">
      <c r="A14" s="3" t="s">
        <v>11</v>
      </c>
    </row>
    <row r="15" customFormat="false" ht="23.85" hidden="false" customHeight="false" outlineLevel="0" collapsed="false">
      <c r="A15" s="4" t="s">
        <v>12</v>
      </c>
    </row>
    <row r="16" customFormat="false" ht="28.35" hidden="false" customHeight="false" outlineLevel="0" collapsed="false">
      <c r="A16" s="3" t="s">
        <v>13</v>
      </c>
    </row>
    <row r="17" customFormat="false" ht="23.85" hidden="false" customHeight="false" outlineLevel="0" collapsed="false">
      <c r="A17" s="4" t="s">
        <v>14</v>
      </c>
    </row>
    <row r="18" customFormat="false" ht="15" hidden="false" customHeight="false" outlineLevel="0" collapsed="false">
      <c r="A18" s="4"/>
    </row>
    <row r="19" customFormat="false" ht="15" hidden="false" customHeight="false" outlineLevel="0" collapsed="false">
      <c r="A19" s="6" t="s">
        <v>15</v>
      </c>
    </row>
    <row r="20" customFormat="false" ht="15" hidden="false" customHeight="false" outlineLevel="0" collapsed="false">
      <c r="A20" s="4" t="s">
        <v>16</v>
      </c>
    </row>
    <row r="21" customFormat="false" ht="15" hidden="false" customHeight="false" outlineLevel="0" collapsed="false">
      <c r="A21" s="4" t="s">
        <v>17</v>
      </c>
    </row>
    <row r="22" customFormat="false" ht="23.85" hidden="false" customHeight="false" outlineLevel="0" collapsed="false">
      <c r="A22" s="4" t="s">
        <v>18</v>
      </c>
    </row>
    <row r="23" customFormat="false" ht="23.85" hidden="false" customHeight="false" outlineLevel="0" collapsed="false">
      <c r="A23" s="4" t="s">
        <v>19</v>
      </c>
    </row>
    <row r="24" customFormat="false" ht="23.85" hidden="false" customHeight="false" outlineLevel="0" collapsed="false">
      <c r="A24" s="4" t="s">
        <v>20</v>
      </c>
    </row>
    <row r="25" customFormat="false" ht="15" hidden="false" customHeight="false" outlineLevel="0" collapsed="false">
      <c r="A25" s="4" t="s">
        <v>21</v>
      </c>
    </row>
    <row r="26" customFormat="false" ht="23.85" hidden="false" customHeight="false" outlineLevel="0" collapsed="false">
      <c r="A26" s="4" t="s">
        <v>22</v>
      </c>
    </row>
    <row r="27" customFormat="false" ht="35.05" hidden="false" customHeight="false" outlineLevel="0" collapsed="false">
      <c r="A27" s="4" t="s">
        <v>23</v>
      </c>
    </row>
    <row r="28" customFormat="false" ht="15" hidden="false" customHeight="false" outlineLevel="0" collapsed="false">
      <c r="A28" s="4"/>
    </row>
    <row r="29" customFormat="false" ht="15" hidden="false" customHeight="false" outlineLevel="0" collapsed="false">
      <c r="A29" s="6" t="s">
        <v>24</v>
      </c>
    </row>
    <row r="30" customFormat="false" ht="57.45" hidden="false" customHeight="false" outlineLevel="0" collapsed="false">
      <c r="A30" s="4" t="s">
        <v>25</v>
      </c>
    </row>
    <row r="31" customFormat="false" ht="68.65" hidden="false" customHeight="false" outlineLevel="0" collapsed="false">
      <c r="A31" s="5" t="s">
        <v>26</v>
      </c>
    </row>
    <row r="32" customFormat="false" ht="15" hidden="false" customHeight="false" outlineLevel="0" collapsed="false">
      <c r="A32" s="4"/>
    </row>
    <row r="33" customFormat="false" ht="15" hidden="false" customHeight="false" outlineLevel="0" collapsed="false">
      <c r="A33" s="3" t="s">
        <v>27</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8"/>
    <col collapsed="false" customWidth="true" hidden="false" outlineLevel="0" max="2" min="2" style="0" width="34"/>
    <col collapsed="false" customWidth="true" hidden="false" outlineLevel="0" max="3" min="3" style="0" width="16"/>
    <col collapsed="false" customWidth="true" hidden="false" outlineLevel="0" max="4" min="4" style="0" width="90"/>
    <col collapsed="false" customWidth="true" hidden="false" outlineLevel="0" max="5" min="5" style="0" width="14"/>
  </cols>
  <sheetData>
    <row r="1" customFormat="false" ht="15" hidden="false" customHeight="false" outlineLevel="0" collapsed="false">
      <c r="A1" s="7" t="s">
        <v>28</v>
      </c>
      <c r="B1" s="8" t="s">
        <v>29</v>
      </c>
      <c r="C1" s="7" t="s">
        <v>30</v>
      </c>
      <c r="D1" s="7" t="s">
        <v>31</v>
      </c>
    </row>
    <row r="2" customFormat="false" ht="15" hidden="false" customHeight="false" outlineLevel="0" collapsed="false">
      <c r="A2" s="4" t="s">
        <v>32</v>
      </c>
      <c r="B2" s="5" t="s">
        <v>33</v>
      </c>
      <c r="C2" s="9" t="n">
        <v>2026</v>
      </c>
      <c r="D2" s="4" t="s">
        <v>34</v>
      </c>
    </row>
    <row r="3" customFormat="false" ht="15" hidden="false" customHeight="false" outlineLevel="0" collapsed="false">
      <c r="A3" s="4" t="s">
        <v>35</v>
      </c>
      <c r="B3" s="5" t="s">
        <v>36</v>
      </c>
      <c r="C3" s="9" t="n">
        <v>60</v>
      </c>
      <c r="D3" s="4" t="s">
        <v>37</v>
      </c>
    </row>
    <row r="4" customFormat="false" ht="46.25" hidden="false" customHeight="false" outlineLevel="0" collapsed="false">
      <c r="A4" s="4" t="s">
        <v>38</v>
      </c>
      <c r="B4" s="5" t="s">
        <v>39</v>
      </c>
      <c r="C4" s="9" t="n">
        <v>80</v>
      </c>
      <c r="D4" s="4" t="s">
        <v>40</v>
      </c>
    </row>
    <row r="5" customFormat="false" ht="15" hidden="false" customHeight="false" outlineLevel="0" collapsed="false">
      <c r="A5" s="4" t="s">
        <v>41</v>
      </c>
      <c r="B5" s="5" t="s">
        <v>42</v>
      </c>
      <c r="C5" s="9" t="n">
        <v>100</v>
      </c>
      <c r="D5" s="4" t="s">
        <v>37</v>
      </c>
    </row>
    <row r="6" customFormat="false" ht="35.05" hidden="false" customHeight="false" outlineLevel="0" collapsed="false">
      <c r="A6" s="4" t="s">
        <v>43</v>
      </c>
      <c r="B6" s="5" t="s">
        <v>44</v>
      </c>
      <c r="C6" s="9" t="n">
        <v>0</v>
      </c>
      <c r="D6" s="4" t="s">
        <v>45</v>
      </c>
    </row>
    <row r="7" customFormat="false" ht="41.75" hidden="false" customHeight="false" outlineLevel="0" collapsed="false">
      <c r="A7" s="4" t="s">
        <v>46</v>
      </c>
      <c r="B7" s="5" t="s">
        <v>47</v>
      </c>
      <c r="C7" s="9" t="s">
        <v>48</v>
      </c>
      <c r="D7" s="4" t="s">
        <v>49</v>
      </c>
    </row>
    <row r="8" customFormat="false" ht="15" hidden="false" customHeight="false" outlineLevel="0" collapsed="false">
      <c r="A8" s="4" t="s">
        <v>50</v>
      </c>
      <c r="B8" s="5" t="s">
        <v>51</v>
      </c>
      <c r="C8" s="10" t="n">
        <v>0.5</v>
      </c>
      <c r="D8" s="4" t="s">
        <v>52</v>
      </c>
    </row>
    <row r="9" customFormat="false" ht="15" hidden="false" customHeight="false" outlineLevel="0" collapsed="false">
      <c r="A9" s="11" t="s">
        <v>53</v>
      </c>
    </row>
    <row r="10" customFormat="false" ht="15" hidden="false" customHeight="false" outlineLevel="0" collapsed="false">
      <c r="A10" s="7" t="s">
        <v>54</v>
      </c>
      <c r="B10" s="8" t="s">
        <v>55</v>
      </c>
      <c r="C10" s="7" t="s">
        <v>56</v>
      </c>
      <c r="D10" s="7" t="s">
        <v>57</v>
      </c>
    </row>
    <row r="11" customFormat="false" ht="15" hidden="false" customHeight="false" outlineLevel="0" collapsed="false">
      <c r="A11" s="0" t="n">
        <v>2026</v>
      </c>
      <c r="C11" s="12" t="n">
        <v>0.975</v>
      </c>
      <c r="D11" s="12" t="n">
        <f aca="false">1-C11</f>
        <v>0.025</v>
      </c>
    </row>
    <row r="12" customFormat="false" ht="15" hidden="false" customHeight="false" outlineLevel="0" collapsed="false">
      <c r="A12" s="0" t="n">
        <v>2027</v>
      </c>
      <c r="C12" s="12" t="n">
        <v>0.95</v>
      </c>
      <c r="D12" s="12" t="n">
        <f aca="false">1-C12</f>
        <v>0.05</v>
      </c>
    </row>
    <row r="13" customFormat="false" ht="15" hidden="false" customHeight="false" outlineLevel="0" collapsed="false">
      <c r="A13" s="0" t="n">
        <v>2028</v>
      </c>
      <c r="C13" s="12" t="n">
        <v>0.9</v>
      </c>
      <c r="D13" s="12" t="n">
        <f aca="false">1-C13</f>
        <v>0.1</v>
      </c>
    </row>
    <row r="14" customFormat="false" ht="15" hidden="false" customHeight="false" outlineLevel="0" collapsed="false">
      <c r="A14" s="0" t="n">
        <v>2029</v>
      </c>
      <c r="C14" s="12" t="n">
        <v>0.775</v>
      </c>
      <c r="D14" s="12" t="n">
        <f aca="false">1-C14</f>
        <v>0.225</v>
      </c>
    </row>
    <row r="15" customFormat="false" ht="15" hidden="false" customHeight="false" outlineLevel="0" collapsed="false">
      <c r="A15" s="0" t="n">
        <v>2030</v>
      </c>
      <c r="C15" s="12" t="n">
        <v>0.515</v>
      </c>
      <c r="D15" s="12" t="n">
        <f aca="false">1-C15</f>
        <v>0.485</v>
      </c>
    </row>
    <row r="16" customFormat="false" ht="15" hidden="false" customHeight="false" outlineLevel="0" collapsed="false">
      <c r="A16" s="0" t="n">
        <v>2031</v>
      </c>
      <c r="C16" s="12" t="n">
        <v>0.39</v>
      </c>
      <c r="D16" s="12" t="n">
        <f aca="false">1-C16</f>
        <v>0.61</v>
      </c>
    </row>
    <row r="17" customFormat="false" ht="15" hidden="false" customHeight="false" outlineLevel="0" collapsed="false">
      <c r="A17" s="0" t="n">
        <v>2032</v>
      </c>
      <c r="C17" s="12" t="n">
        <v>0.265</v>
      </c>
      <c r="D17" s="12" t="n">
        <f aca="false">1-C17</f>
        <v>0.735</v>
      </c>
    </row>
    <row r="18" customFormat="false" ht="15" hidden="false" customHeight="false" outlineLevel="0" collapsed="false">
      <c r="A18" s="0" t="n">
        <v>2033</v>
      </c>
      <c r="C18" s="12" t="n">
        <v>0.14</v>
      </c>
      <c r="D18" s="12" t="n">
        <f aca="false">1-C18</f>
        <v>0.86</v>
      </c>
    </row>
    <row r="19" customFormat="false" ht="15" hidden="false" customHeight="false" outlineLevel="0" collapsed="false">
      <c r="A19" s="0" t="n">
        <v>2034</v>
      </c>
      <c r="C19" s="12" t="n">
        <v>0</v>
      </c>
      <c r="D19" s="12" t="n">
        <f aca="false">1-C19</f>
        <v>1</v>
      </c>
    </row>
    <row r="20" customFormat="false" ht="15" hidden="false" customHeight="false" outlineLevel="0" collapsed="false">
      <c r="A20" s="0" t="s">
        <v>58</v>
      </c>
      <c r="C20" s="12" t="n">
        <f aca="false">INDEX(C11:C19,MATCH(C2,A11:A19,0))</f>
        <v>0.975</v>
      </c>
    </row>
    <row r="21" customFormat="false" ht="23.85" hidden="false" customHeight="false" outlineLevel="0" collapsed="false">
      <c r="A21" s="0" t="s">
        <v>59</v>
      </c>
      <c r="C21" s="13" t="n">
        <v>1</v>
      </c>
      <c r="D21" s="4" t="s">
        <v>60</v>
      </c>
    </row>
    <row r="22" customFormat="false" ht="15" hidden="false" customHeight="false" outlineLevel="0" collapsed="false">
      <c r="A22" s="11" t="s">
        <v>61</v>
      </c>
    </row>
    <row r="23" customFormat="false" ht="15" hidden="false" customHeight="false" outlineLevel="0" collapsed="false">
      <c r="A23" s="11" t="s">
        <v>62</v>
      </c>
      <c r="B23" s="14" t="s">
        <v>63</v>
      </c>
      <c r="C23" s="11" t="n">
        <v>2026</v>
      </c>
      <c r="D23" s="11" t="n">
        <v>2027</v>
      </c>
      <c r="E23" s="11" t="n">
        <v>2028</v>
      </c>
    </row>
    <row r="24" customFormat="false" ht="15" hidden="false" customHeight="false" outlineLevel="0" collapsed="false">
      <c r="A24" s="0" t="s">
        <v>64</v>
      </c>
      <c r="B24" s="14" t="s">
        <v>65</v>
      </c>
      <c r="C24" s="15" t="n">
        <v>0.1</v>
      </c>
      <c r="D24" s="15" t="n">
        <v>0.2</v>
      </c>
      <c r="E24" s="15" t="n">
        <v>0.3</v>
      </c>
    </row>
    <row r="25" customFormat="false" ht="15" hidden="false" customHeight="false" outlineLevel="0" collapsed="false">
      <c r="A25" s="0" t="s">
        <v>66</v>
      </c>
      <c r="B25" s="14" t="s">
        <v>67</v>
      </c>
      <c r="C25" s="15" t="n">
        <v>0.1</v>
      </c>
      <c r="D25" s="15" t="n">
        <v>0.2</v>
      </c>
      <c r="E25" s="15" t="n">
        <v>0.3</v>
      </c>
    </row>
    <row r="26" customFormat="false" ht="15" hidden="false" customHeight="false" outlineLevel="0" collapsed="false">
      <c r="A26" s="0" t="s">
        <v>68</v>
      </c>
      <c r="B26" s="14" t="s">
        <v>69</v>
      </c>
      <c r="C26" s="15" t="n">
        <v>0.1</v>
      </c>
      <c r="D26" s="15" t="n">
        <v>0.2</v>
      </c>
      <c r="E26" s="15" t="n">
        <v>0.3</v>
      </c>
    </row>
    <row r="27" customFormat="false" ht="15" hidden="false" customHeight="false" outlineLevel="0" collapsed="false">
      <c r="A27" s="0" t="s">
        <v>70</v>
      </c>
      <c r="B27" s="14" t="s">
        <v>71</v>
      </c>
      <c r="C27" s="15" t="n">
        <v>0.01</v>
      </c>
      <c r="D27" s="15" t="n">
        <v>0.01</v>
      </c>
      <c r="E27" s="15" t="n">
        <v>0.01</v>
      </c>
    </row>
    <row r="28" customFormat="false" ht="15" hidden="false" customHeight="false" outlineLevel="0" collapsed="false">
      <c r="A28" s="0" t="s">
        <v>72</v>
      </c>
    </row>
    <row r="29" customFormat="false" ht="23.85" hidden="false" customHeight="false" outlineLevel="0" collapsed="false">
      <c r="A29" s="0" t="s">
        <v>73</v>
      </c>
      <c r="B29" s="14" t="s">
        <v>74</v>
      </c>
      <c r="C29" s="16" t="s">
        <v>75</v>
      </c>
      <c r="D29" s="4" t="s">
        <v>76</v>
      </c>
    </row>
    <row r="30" customFormat="false" ht="15" hidden="false" customHeight="false" outlineLevel="0" collapsed="false">
      <c r="A30" s="0" t="s">
        <v>77</v>
      </c>
    </row>
  </sheetData>
  <dataValidations count="2">
    <dataValidation allowBlank="false" errorStyle="stop" operator="between" showDropDown="false" showErrorMessage="false" showInputMessage="false" sqref="C2" type="list">
      <formula1>"2026,2027,2028,2029,2030,2031,2032,2033,2034"</formula1>
      <formula2>0</formula2>
    </dataValidation>
    <dataValidation allowBlank="false" errorStyle="stop" operator="between" showDropDown="false" showErrorMessage="false" showInputMessage="false" sqref="C29" type="list">
      <formula1>"Y,N"</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22"/>
    <col collapsed="false" customWidth="true" hidden="false" outlineLevel="0" max="3" min="3" style="0" width="14"/>
    <col collapsed="false" customWidth="true" hidden="false" outlineLevel="0" max="8" min="4" style="0" width="12"/>
    <col collapsed="false" customWidth="true" hidden="false" outlineLevel="0" max="9" min="9" style="0" width="24"/>
    <col collapsed="false" customWidth="true" hidden="false" outlineLevel="0" max="10" min="10" style="0" width="9"/>
    <col collapsed="false" customWidth="true" hidden="false" outlineLevel="0" max="11" min="11" style="0" width="14"/>
    <col collapsed="false" customWidth="true" hidden="false" outlineLevel="0" max="12" min="12" style="0" width="16"/>
    <col collapsed="false" customWidth="true" hidden="false" outlineLevel="0" max="13" min="13" style="0" width="14"/>
    <col collapsed="false" customWidth="true" hidden="false" outlineLevel="0" max="17" min="14" style="0" width="13"/>
    <col collapsed="false" customWidth="true" hidden="false" outlineLevel="0" max="18" min="18" style="0" width="16"/>
    <col collapsed="false" customWidth="true" hidden="false" outlineLevel="0" max="19" min="19" style="0" width="24"/>
  </cols>
  <sheetData>
    <row r="1" customFormat="false" ht="78" hidden="false" customHeight="true" outlineLevel="0" collapsed="false">
      <c r="A1" s="7" t="s">
        <v>78</v>
      </c>
      <c r="B1" s="8" t="s">
        <v>79</v>
      </c>
      <c r="C1" s="7" t="s">
        <v>80</v>
      </c>
      <c r="D1" s="7" t="s">
        <v>62</v>
      </c>
      <c r="E1" s="7" t="s">
        <v>81</v>
      </c>
      <c r="F1" s="7" t="s">
        <v>82</v>
      </c>
      <c r="G1" s="7" t="s">
        <v>83</v>
      </c>
      <c r="H1" s="7" t="s">
        <v>84</v>
      </c>
      <c r="I1" s="7" t="s">
        <v>85</v>
      </c>
      <c r="J1" s="7" t="s">
        <v>86</v>
      </c>
      <c r="K1" s="7" t="s">
        <v>87</v>
      </c>
      <c r="L1" s="7" t="s">
        <v>88</v>
      </c>
      <c r="M1" s="7" t="s">
        <v>89</v>
      </c>
      <c r="N1" s="7" t="s">
        <v>90</v>
      </c>
      <c r="O1" s="7" t="s">
        <v>91</v>
      </c>
      <c r="P1" s="7" t="s">
        <v>92</v>
      </c>
      <c r="Q1" s="7" t="s">
        <v>93</v>
      </c>
      <c r="R1" s="7" t="s">
        <v>94</v>
      </c>
      <c r="S1" s="7" t="s">
        <v>95</v>
      </c>
    </row>
    <row r="2" customFormat="false" ht="15" hidden="false" customHeight="false" outlineLevel="0" collapsed="false">
      <c r="A2" s="0" t="s">
        <v>96</v>
      </c>
      <c r="B2" s="14" t="s">
        <v>97</v>
      </c>
      <c r="C2" s="17" t="s">
        <v>98</v>
      </c>
      <c r="D2" s="16" t="s">
        <v>64</v>
      </c>
      <c r="E2" s="18" t="n">
        <v>12000</v>
      </c>
      <c r="F2" s="16" t="s">
        <v>99</v>
      </c>
      <c r="G2" s="19" t="n">
        <v>1.9</v>
      </c>
      <c r="H2" s="19" t="n">
        <v>0</v>
      </c>
      <c r="I2" s="19" t="n">
        <v>1.364</v>
      </c>
      <c r="J2" s="20" t="n">
        <f aca="false">IF(F2="default",IFERROR(INDEX('Inputs | المدخلات'!$C$24:$E$27,MATCH(D2,'Inputs | المدخلات'!$A$24:$A$27,0),MATCH(MIN('Inputs | المدخلات'!$C$2,2028),'Inputs | المدخلات'!$C$23:$E$23,0)),0),0)</f>
        <v>0.1</v>
      </c>
      <c r="K2" s="21" t="n">
        <f aca="false">E2*(G2+IF(OR(D2="Cement",D2="Fertiliser"),H2,0))*(1+J2)</f>
        <v>25080</v>
      </c>
      <c r="L2" s="21" t="n">
        <f aca="false">E2*'Inputs | المدخلات'!$C$20*'Inputs | المدخلات'!$C$21*I2</f>
        <v>15958.8</v>
      </c>
      <c r="M2" s="21" t="n">
        <f aca="false">MAX(0,K2-L2)</f>
        <v>9121.2</v>
      </c>
      <c r="N2" s="21" t="n">
        <f aca="false">MAX(0,M2*'Inputs | المدخلات'!$C$3-K2*'Inputs | المدخلات'!$C$6)</f>
        <v>547272</v>
      </c>
      <c r="O2" s="21" t="n">
        <f aca="false">MAX(0,M2*'Inputs | المدخلات'!$C$4-K2*'Inputs | المدخلات'!$C$6)</f>
        <v>729696</v>
      </c>
      <c r="P2" s="21" t="n">
        <f aca="false">MAX(0,M2*'Inputs | المدخلات'!$C$5-K2*'Inputs | المدخلات'!$C$6)</f>
        <v>912120</v>
      </c>
      <c r="Q2" s="21" t="n">
        <f aca="false">IF(E2=0,0,O2/E2)</f>
        <v>60.808</v>
      </c>
      <c r="R2" s="21" t="n">
        <f aca="false">IF('Inputs | المدخلات'!$C$29="N",0,O2*'Inputs | المدخلات'!$C$8)</f>
        <v>364848</v>
      </c>
      <c r="S2" s="0" t="str">
        <f aca="false">IF(NOT(ISNUMBER(E2)),"",IF(E2=0,"",IF(LEN(C2)&lt;&gt;10,"CN code: 8 digits",IF(I2=0,"Benchmark missing",IF(ISNA(MATCH(D2,'Inputs | المدخلات'!$A$24:$A$27,0)),"Sector not in list","")))))</f>
        <v/>
      </c>
    </row>
    <row r="3" customFormat="false" ht="15" hidden="false" customHeight="false" outlineLevel="0" collapsed="false">
      <c r="A3" s="0" t="s">
        <v>100</v>
      </c>
      <c r="B3" s="14" t="s">
        <v>101</v>
      </c>
      <c r="C3" s="17" t="s">
        <v>102</v>
      </c>
      <c r="D3" s="16" t="s">
        <v>64</v>
      </c>
      <c r="E3" s="18" t="n">
        <v>4000</v>
      </c>
      <c r="F3" s="16" t="s">
        <v>99</v>
      </c>
      <c r="G3" s="19" t="n">
        <v>2</v>
      </c>
      <c r="H3" s="19" t="n">
        <v>0</v>
      </c>
      <c r="I3" s="19" t="n">
        <v>1.364</v>
      </c>
      <c r="J3" s="20" t="n">
        <f aca="false">IF(F3="default",IFERROR(INDEX('Inputs | المدخلات'!$C$24:$E$27,MATCH(D3,'Inputs | المدخلات'!$A$24:$A$27,0),MATCH(MIN('Inputs | المدخلات'!$C$2,2028),'Inputs | المدخلات'!$C$23:$E$23,0)),0),0)</f>
        <v>0.1</v>
      </c>
      <c r="K3" s="21" t="n">
        <f aca="false">E3*(G3+IF(OR(D3="Cement",D3="Fertiliser"),H3,0))*(1+J3)</f>
        <v>8800</v>
      </c>
      <c r="L3" s="21" t="n">
        <f aca="false">E3*'Inputs | المدخلات'!$C$20*'Inputs | المدخلات'!$C$21*I3</f>
        <v>5319.6</v>
      </c>
      <c r="M3" s="21" t="n">
        <f aca="false">MAX(0,K3-L3)</f>
        <v>3480.4</v>
      </c>
      <c r="N3" s="21" t="n">
        <f aca="false">MAX(0,M3*'Inputs | المدخلات'!$C$3-K3*'Inputs | المدخلات'!$C$6)</f>
        <v>208824</v>
      </c>
      <c r="O3" s="21" t="n">
        <f aca="false">MAX(0,M3*'Inputs | المدخلات'!$C$4-K3*'Inputs | المدخلات'!$C$6)</f>
        <v>278432</v>
      </c>
      <c r="P3" s="21" t="n">
        <f aca="false">MAX(0,M3*'Inputs | المدخلات'!$C$5-K3*'Inputs | المدخلات'!$C$6)</f>
        <v>348040</v>
      </c>
      <c r="Q3" s="21" t="n">
        <f aca="false">IF(E3=0,0,O3/E3)</f>
        <v>69.608</v>
      </c>
      <c r="R3" s="21" t="n">
        <f aca="false">IF('Inputs | المدخلات'!$C$29="N",0,O3*'Inputs | المدخلات'!$C$8)</f>
        <v>139216</v>
      </c>
      <c r="S3" s="0" t="str">
        <f aca="false">IF(NOT(ISNUMBER(E3)),"",IF(E3=0,"",IF(LEN(C3)&lt;&gt;10,"CN code: 8 digits",IF(I3=0,"Benchmark missing",IF(ISNA(MATCH(D3,'Inputs | المدخلات'!$A$24:$A$27,0)),"Sector not in list","")))))</f>
        <v/>
      </c>
    </row>
    <row r="4" customFormat="false" ht="15" hidden="false" customHeight="false" outlineLevel="0" collapsed="false">
      <c r="A4" s="0" t="s">
        <v>103</v>
      </c>
      <c r="B4" s="14" t="s">
        <v>104</v>
      </c>
      <c r="C4" s="17" t="s">
        <v>105</v>
      </c>
      <c r="D4" s="16" t="s">
        <v>70</v>
      </c>
      <c r="E4" s="18" t="n">
        <v>6000</v>
      </c>
      <c r="F4" s="16" t="s">
        <v>99</v>
      </c>
      <c r="G4" s="19" t="n">
        <v>1.31</v>
      </c>
      <c r="H4" s="19" t="n">
        <v>0.08</v>
      </c>
      <c r="I4" s="19" t="n">
        <v>0.902</v>
      </c>
      <c r="J4" s="20" t="n">
        <f aca="false">IF(F4="default",IFERROR(INDEX('Inputs | المدخلات'!$C$24:$E$27,MATCH(D4,'Inputs | المدخلات'!$A$24:$A$27,0),MATCH(MIN('Inputs | المدخلات'!$C$2,2028),'Inputs | المدخلات'!$C$23:$E$23,0)),0),0)</f>
        <v>0.01</v>
      </c>
      <c r="K4" s="21" t="n">
        <f aca="false">E4*(G4+IF(OR(D4="Cement",D4="Fertiliser"),H4,0))*(1+J4)</f>
        <v>8423.4</v>
      </c>
      <c r="L4" s="21" t="n">
        <f aca="false">E4*'Inputs | المدخلات'!$C$20*'Inputs | المدخلات'!$C$21*I4</f>
        <v>5276.7</v>
      </c>
      <c r="M4" s="21" t="n">
        <f aca="false">MAX(0,K4-L4)</f>
        <v>3146.7</v>
      </c>
      <c r="N4" s="21" t="n">
        <f aca="false">MAX(0,M4*'Inputs | المدخلات'!$C$3-K4*'Inputs | المدخلات'!$C$6)</f>
        <v>188802</v>
      </c>
      <c r="O4" s="21" t="n">
        <f aca="false">MAX(0,M4*'Inputs | المدخلات'!$C$4-K4*'Inputs | المدخلات'!$C$6)</f>
        <v>251736</v>
      </c>
      <c r="P4" s="21" t="n">
        <f aca="false">MAX(0,M4*'Inputs | المدخلات'!$C$5-K4*'Inputs | المدخلات'!$C$6)</f>
        <v>314670</v>
      </c>
      <c r="Q4" s="21" t="n">
        <f aca="false">IF(E4=0,0,O4/E4)</f>
        <v>41.956</v>
      </c>
      <c r="R4" s="21" t="n">
        <f aca="false">IF('Inputs | المدخلات'!$C$29="N",0,O4*'Inputs | المدخلات'!$C$8)</f>
        <v>125868</v>
      </c>
      <c r="S4" s="0" t="str">
        <f aca="false">IF(NOT(ISNUMBER(E4)),"",IF(E4=0,"",IF(LEN(C4)&lt;&gt;10,"CN code: 8 digits",IF(I4=0,"Benchmark missing",IF(ISNA(MATCH(D4,'Inputs | المدخلات'!$A$24:$A$27,0)),"Sector not in list","")))))</f>
        <v/>
      </c>
    </row>
    <row r="5" customFormat="false" ht="15" hidden="false" customHeight="false" outlineLevel="0" collapsed="false">
      <c r="C5" s="17"/>
      <c r="D5" s="16"/>
      <c r="E5" s="18"/>
      <c r="F5" s="16"/>
      <c r="G5" s="19"/>
      <c r="H5" s="19"/>
      <c r="I5" s="19"/>
      <c r="J5" s="20" t="n">
        <f aca="false">IF(F5="default",IFERROR(INDEX('Inputs | المدخلات'!$C$24:$E$27,MATCH(D5,'Inputs | المدخلات'!$A$24:$A$27,0),MATCH(MIN('Inputs | المدخلات'!$C$2,2028),'Inputs | المدخلات'!$C$23:$E$23,0)),0),0)</f>
        <v>0</v>
      </c>
      <c r="K5" s="21" t="n">
        <f aca="false">E5*(G5+IF(OR(D5="Cement",D5="Fertiliser"),H5,0))*(1+J5)</f>
        <v>0</v>
      </c>
      <c r="L5" s="21" t="n">
        <f aca="false">E5*'Inputs | المدخلات'!$C$20*'Inputs | المدخلات'!$C$21*I5</f>
        <v>0</v>
      </c>
      <c r="M5" s="21" t="n">
        <f aca="false">MAX(0,K5-L5)</f>
        <v>0</v>
      </c>
      <c r="N5" s="21" t="n">
        <f aca="false">MAX(0,M5*'Inputs | المدخلات'!$C$3-K5*'Inputs | المدخلات'!$C$6)</f>
        <v>0</v>
      </c>
      <c r="O5" s="21" t="n">
        <f aca="false">MAX(0,M5*'Inputs | المدخلات'!$C$4-K5*'Inputs | المدخلات'!$C$6)</f>
        <v>0</v>
      </c>
      <c r="P5" s="21" t="n">
        <f aca="false">MAX(0,M5*'Inputs | المدخلات'!$C$5-K5*'Inputs | المدخلات'!$C$6)</f>
        <v>0</v>
      </c>
      <c r="Q5" s="21" t="n">
        <f aca="false">IF(E5=0,0,O5/E5)</f>
        <v>0</v>
      </c>
      <c r="R5" s="21" t="n">
        <f aca="false">IF('Inputs | المدخلات'!$C$29="N",0,O5*'Inputs | المدخلات'!$C$8)</f>
        <v>0</v>
      </c>
      <c r="S5" s="0" t="str">
        <f aca="false">IF(NOT(ISNUMBER(E5)),"",IF(E5=0,"",IF(LEN(C5)&lt;&gt;10,"CN code: 8 digits",IF(I5=0,"Benchmark missing",IF(ISNA(MATCH(D5,'Inputs | المدخلات'!$A$24:$A$27,0)),"Sector not in list","")))))</f>
        <v/>
      </c>
    </row>
    <row r="6" customFormat="false" ht="15" hidden="false" customHeight="false" outlineLevel="0" collapsed="false">
      <c r="A6" s="11" t="s">
        <v>106</v>
      </c>
      <c r="E6" s="22" t="n">
        <f aca="false">SUM(E2:E5)</f>
        <v>22000</v>
      </c>
      <c r="K6" s="22" t="n">
        <f aca="false">SUM(K2:K5)</f>
        <v>42303.4</v>
      </c>
      <c r="L6" s="22" t="n">
        <f aca="false">SUM(L2:L5)</f>
        <v>26555.1</v>
      </c>
      <c r="M6" s="22" t="n">
        <f aca="false">SUM(M2:M5)</f>
        <v>15748.3</v>
      </c>
      <c r="N6" s="22" t="n">
        <f aca="false">SUM(N2:N5)</f>
        <v>944898</v>
      </c>
      <c r="O6" s="22" t="n">
        <f aca="false">SUM(O2:O5)</f>
        <v>1259864</v>
      </c>
      <c r="P6" s="22" t="n">
        <f aca="false">SUM(P2:P5)</f>
        <v>1574830</v>
      </c>
      <c r="Q6" s="21" t="n">
        <f aca="false">IF(E6=0,0,O6/E6)</f>
        <v>57.2665454545455</v>
      </c>
      <c r="R6" s="22" t="n">
        <f aca="false">SUM(R2:R5)</f>
        <v>629932</v>
      </c>
    </row>
    <row r="8" customFormat="false" ht="15" hidden="false" customHeight="false" outlineLevel="0" collapsed="false">
      <c r="A8" s="0" t="s">
        <v>107</v>
      </c>
      <c r="B8" s="14" t="s">
        <v>108</v>
      </c>
      <c r="C8" s="17" t="s">
        <v>105</v>
      </c>
      <c r="D8" s="16" t="s">
        <v>70</v>
      </c>
      <c r="E8" s="18" t="n">
        <v>6000</v>
      </c>
      <c r="F8" s="16" t="s">
        <v>109</v>
      </c>
      <c r="G8" s="19" t="n">
        <v>1.07</v>
      </c>
      <c r="H8" s="19" t="n">
        <v>0.08</v>
      </c>
      <c r="I8" s="19" t="n">
        <v>0.902</v>
      </c>
      <c r="J8" s="20" t="n">
        <f aca="false">IF(F8="default",IFERROR(INDEX('Inputs | المدخلات'!$C$24:$E$27,MATCH(D8,'Inputs | المدخلات'!$A$24:$A$27,0),MATCH(MIN('Inputs | المدخلات'!$C$2,2028),'Inputs | المدخلات'!$C$23:$E$23,0)),0),0)</f>
        <v>0</v>
      </c>
      <c r="K8" s="21" t="n">
        <f aca="false">E8*(G8+IF(OR(D8="Cement",D8="Fertiliser"),H8,0))*(1+J8)</f>
        <v>6900</v>
      </c>
      <c r="L8" s="21" t="n">
        <f aca="false">E8*'Inputs | المدخلات'!$C$20*'Inputs | المدخلات'!$C$21*I8</f>
        <v>5276.7</v>
      </c>
      <c r="M8" s="21" t="n">
        <f aca="false">MAX(0,K8-L8)</f>
        <v>1623.3</v>
      </c>
      <c r="N8" s="21" t="n">
        <f aca="false">MAX(0,M8*'Inputs | المدخلات'!$C$3-K8*'Inputs | المدخلات'!$C$6)</f>
        <v>97398.0000000001</v>
      </c>
      <c r="O8" s="21" t="n">
        <f aca="false">MAX(0,M8*'Inputs | المدخلات'!$C$4-K8*'Inputs | المدخلات'!$C$6)</f>
        <v>129864</v>
      </c>
      <c r="P8" s="21" t="n">
        <f aca="false">MAX(0,M8*'Inputs | المدخلات'!$C$5-K8*'Inputs | المدخلات'!$C$6)</f>
        <v>162330</v>
      </c>
      <c r="Q8" s="21" t="n">
        <f aca="false">IF(E8=0,0,O8/E8)</f>
        <v>21.644</v>
      </c>
      <c r="R8" s="21" t="n">
        <f aca="false">IF('Inputs | المدخلات'!$C$29="N",0,O8*'Inputs | المدخلات'!$C$8)</f>
        <v>64932</v>
      </c>
      <c r="S8" s="0" t="str">
        <f aca="false">IF(NOT(ISNUMBER(E8)),"",IF(E8=0,"",IF(LEN(C8)&lt;&gt;10,"CN code: 8 digits",IF(I8=0,"Benchmark missing",IF(ISNA(MATCH(D8,'Inputs | المدخلات'!$A$24:$A$27,0)),"Sector not in list","")))))</f>
        <v/>
      </c>
    </row>
    <row r="9" customFormat="false" ht="15" hidden="false" customHeight="false" outlineLevel="0" collapsed="false">
      <c r="A9" s="11" t="s">
        <v>110</v>
      </c>
      <c r="O9" s="21" t="n">
        <f aca="false">O4-O8</f>
        <v>121872</v>
      </c>
    </row>
    <row r="10" customFormat="false" ht="15" hidden="false" customHeight="false" outlineLevel="0" collapsed="false">
      <c r="A10" s="0" t="s">
        <v>111</v>
      </c>
    </row>
    <row r="12" customFormat="false" ht="15" hidden="false" customHeight="false" outlineLevel="0" collapsed="false">
      <c r="A12" s="0" t="s">
        <v>112</v>
      </c>
    </row>
    <row r="13" customFormat="false" ht="15" hidden="false" customHeight="false" outlineLevel="0" collapsed="false">
      <c r="A13" s="0" t="s">
        <v>113</v>
      </c>
    </row>
  </sheetData>
  <dataValidations count="2">
    <dataValidation allowBlank="true" errorStyle="stop" operator="between" showDropDown="false" showErrorMessage="false" showInputMessage="false" sqref="F2:F5 F8" type="list">
      <formula1>"default,actual"</formula1>
      <formula2>0</formula2>
    </dataValidation>
    <dataValidation allowBlank="true" errorStyle="stop" operator="between" showDropDown="false" showErrorMessage="false" showInputMessage="false" sqref="D2:D5 D8" type="list">
      <formula1>"Steel,Aluminium,Cement,Fertiliser"</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6"/>
    <col collapsed="false" customWidth="true" hidden="false" outlineLevel="0" max="2" min="2" style="0" width="50"/>
    <col collapsed="false" customWidth="true" hidden="false" outlineLevel="0" max="3" min="3" style="0" width="12"/>
    <col collapsed="false" customWidth="true" hidden="false" outlineLevel="0" max="5" min="4" style="0" width="22"/>
    <col collapsed="false" customWidth="true" hidden="false" outlineLevel="0" max="6" min="6" style="0" width="70"/>
  </cols>
  <sheetData>
    <row r="1" customFormat="false" ht="35.05" hidden="false" customHeight="false" outlineLevel="0" collapsed="false">
      <c r="A1" s="7" t="s">
        <v>80</v>
      </c>
      <c r="B1" s="7" t="s">
        <v>114</v>
      </c>
      <c r="C1" s="7" t="s">
        <v>62</v>
      </c>
      <c r="D1" s="7" t="s">
        <v>115</v>
      </c>
      <c r="E1" s="7" t="s">
        <v>116</v>
      </c>
      <c r="F1" s="7" t="s">
        <v>117</v>
      </c>
    </row>
    <row r="2" customFormat="false" ht="15" hidden="false" customHeight="false" outlineLevel="0" collapsed="false">
      <c r="A2" s="23" t="s">
        <v>98</v>
      </c>
      <c r="B2" s="4" t="s">
        <v>118</v>
      </c>
      <c r="C2" s="4" t="s">
        <v>64</v>
      </c>
      <c r="D2" s="4" t="n">
        <v>1.364</v>
      </c>
      <c r="E2" s="4" t="s">
        <v>119</v>
      </c>
      <c r="F2" s="0" t="s">
        <v>120</v>
      </c>
    </row>
    <row r="3" customFormat="false" ht="23.85" hidden="false" customHeight="false" outlineLevel="0" collapsed="false">
      <c r="A3" s="23" t="s">
        <v>102</v>
      </c>
      <c r="B3" s="4" t="s">
        <v>121</v>
      </c>
      <c r="C3" s="4" t="s">
        <v>64</v>
      </c>
      <c r="D3" s="4" t="n">
        <v>1.364</v>
      </c>
      <c r="E3" s="4" t="s">
        <v>122</v>
      </c>
      <c r="F3" s="0" t="s">
        <v>120</v>
      </c>
    </row>
    <row r="4" customFormat="false" ht="23.85" hidden="false" customHeight="false" outlineLevel="0" collapsed="false">
      <c r="A4" s="23" t="s">
        <v>105</v>
      </c>
      <c r="B4" s="4" t="s">
        <v>123</v>
      </c>
      <c r="C4" s="4" t="s">
        <v>70</v>
      </c>
      <c r="D4" s="4" t="n">
        <v>0.902</v>
      </c>
      <c r="E4" s="4" t="s">
        <v>124</v>
      </c>
      <c r="F4" s="0" t="s">
        <v>120</v>
      </c>
    </row>
    <row r="6" customFormat="false" ht="48" hidden="false" customHeight="true" outlineLevel="0" collapsed="false">
      <c r="A6" s="24" t="s">
        <v>125</v>
      </c>
      <c r="B6" s="24"/>
      <c r="C6" s="24"/>
      <c r="D6" s="24"/>
      <c r="E6" s="24"/>
      <c r="F6" s="24"/>
    </row>
  </sheetData>
  <mergeCells count="1">
    <mergeCell ref="A6:F6"/>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2026-10-19T21:42:54Z</dcterms:created>
  <dc:creator>Condition Precedent</dc:creator>
  <dc:description/>
  <dc:language>en-US</dc:language>
  <cp:lastModifiedBy>Condition Precedent</cp:lastModifiedBy>
  <dcterms:modified xsi:type="dcterms:W3CDTF">2026-10-19T21:42:54Z</dcterms:modified>
  <cp:revision>0</cp:revision>
  <dc:subject/>
  <dc:title>CBAM exposure worksheet</dc:title>
</cp:coreProperties>
</file>

<file path=docProps/custom.xml><?xml version="1.0" encoding="utf-8"?>
<Properties xmlns="http://schemas.openxmlformats.org/officeDocument/2006/custom-properties" xmlns:vt="http://schemas.openxmlformats.org/officeDocument/2006/docPropsVTypes"/>
</file>